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24226"/>
  <mc:AlternateContent xmlns:mc="http://schemas.openxmlformats.org/markup-compatibility/2006">
    <mc:Choice Requires="x15">
      <x15ac:absPath xmlns:x15ac="http://schemas.microsoft.com/office/spreadsheetml/2010/11/ac" url="L:\ACCOUNTING\SPECIAL ACCOUNTS\CURRENCY RATES\"/>
    </mc:Choice>
  </mc:AlternateContent>
  <xr:revisionPtr revIDLastSave="0" documentId="13_ncr:1_{8B577B65-A709-4ADC-BA48-4035D2687469}" xr6:coauthVersionLast="36" xr6:coauthVersionMax="36" xr10:uidLastSave="{00000000-0000-0000-0000-000000000000}"/>
  <bookViews>
    <workbookView xWindow="0" yWindow="0" windowWidth="28800" windowHeight="11325" tabRatio="329" xr2:uid="{00000000-000D-0000-FFFF-FFFF00000000}"/>
  </bookViews>
  <sheets>
    <sheet name="CURRENT RATES" sheetId="1" r:id="rId1"/>
    <sheet name="Calculator" sheetId="8" r:id="rId2"/>
  </sheets>
  <externalReferences>
    <externalReference r:id="rId3"/>
  </externalReferences>
  <definedNames>
    <definedName name="_xlnm._FilterDatabase" localSheetId="0" hidden="1">'CURRENT RATES'!$A$3:$C$69</definedName>
    <definedName name="_xlnm.Print_Titles" localSheetId="0">'CURRENT RATES'!$1:$3</definedName>
  </definedNames>
  <calcPr calcId="191029"/>
</workbook>
</file>

<file path=xl/calcChain.xml><?xml version="1.0" encoding="utf-8"?>
<calcChain xmlns="http://schemas.openxmlformats.org/spreadsheetml/2006/main">
  <c r="H25" i="1" l="1"/>
  <c r="G25" i="1"/>
  <c r="F25" i="1"/>
  <c r="F75" i="1" l="1"/>
  <c r="G75" i="1"/>
  <c r="H75" i="1"/>
  <c r="F50" i="1" l="1"/>
  <c r="G50" i="1"/>
  <c r="H50" i="1"/>
  <c r="G19" i="1"/>
  <c r="F19" i="1" l="1"/>
  <c r="H19" i="1"/>
  <c r="H8" i="1" l="1"/>
  <c r="G8" i="1"/>
  <c r="F8" i="1"/>
  <c r="F71" i="1" l="1"/>
  <c r="G71" i="1"/>
  <c r="H71" i="1"/>
  <c r="H28" i="1" l="1"/>
  <c r="G28" i="1"/>
  <c r="F28" i="1"/>
  <c r="D3" i="8"/>
  <c r="E3" i="8" s="1"/>
  <c r="D4" i="8"/>
  <c r="E4" i="8" s="1"/>
  <c r="D5" i="8"/>
  <c r="E5" i="8" s="1"/>
  <c r="D6" i="8"/>
  <c r="E6" i="8" s="1"/>
  <c r="D7" i="8"/>
  <c r="E7" i="8" s="1"/>
  <c r="D8" i="8"/>
  <c r="E8" i="8" s="1"/>
  <c r="D9" i="8"/>
  <c r="E9" i="8" s="1"/>
  <c r="D10" i="8"/>
  <c r="E10" i="8" s="1"/>
  <c r="D11" i="8"/>
  <c r="E11" i="8" s="1"/>
  <c r="D12" i="8"/>
  <c r="E12" i="8" s="1"/>
  <c r="D13" i="8"/>
  <c r="E13" i="8" s="1"/>
  <c r="D14" i="8"/>
  <c r="E14" i="8" s="1"/>
  <c r="D15" i="8"/>
  <c r="E15" i="8" s="1"/>
  <c r="D16" i="8"/>
  <c r="E16" i="8" s="1"/>
  <c r="D17" i="8"/>
  <c r="E17" i="8" s="1"/>
  <c r="D18" i="8"/>
  <c r="E18" i="8" s="1"/>
  <c r="B18" i="8"/>
  <c r="B17" i="8"/>
  <c r="B16" i="8"/>
  <c r="B15" i="8"/>
  <c r="B14" i="8"/>
  <c r="B13" i="8"/>
  <c r="B12" i="8"/>
  <c r="B11" i="8"/>
  <c r="B10" i="8"/>
  <c r="B9" i="8"/>
  <c r="B8" i="8"/>
  <c r="B7" i="8"/>
  <c r="B6" i="8"/>
  <c r="B5" i="8"/>
  <c r="B2" i="8"/>
  <c r="H6" i="1" l="1"/>
  <c r="F6" i="1"/>
  <c r="G6" i="1"/>
  <c r="D2" i="8" l="1"/>
  <c r="E2" i="8" s="1"/>
  <c r="E19" i="8" s="1"/>
  <c r="F49" i="1" l="1"/>
  <c r="G49" i="1"/>
  <c r="H49" i="1"/>
  <c r="F67" i="1"/>
  <c r="G12" i="1"/>
  <c r="F12" i="1"/>
  <c r="H12" i="1"/>
  <c r="H22" i="1"/>
  <c r="G22" i="1"/>
  <c r="F22" i="1"/>
  <c r="H72" i="1"/>
  <c r="G72" i="1"/>
  <c r="F72" i="1"/>
  <c r="F9" i="1"/>
  <c r="H9" i="1"/>
  <c r="G9" i="1"/>
  <c r="F34" i="1"/>
  <c r="H34" i="1"/>
  <c r="G34" i="1"/>
  <c r="H58" i="1"/>
  <c r="G58" i="1"/>
  <c r="F58" i="1"/>
  <c r="H65" i="1"/>
  <c r="G65" i="1"/>
  <c r="F65" i="1"/>
  <c r="H69" i="1"/>
  <c r="G69" i="1"/>
  <c r="F69" i="1"/>
  <c r="H73" i="1"/>
  <c r="G73" i="1"/>
  <c r="F73" i="1"/>
  <c r="F5" i="1"/>
  <c r="H5" i="1"/>
  <c r="G5" i="1"/>
  <c r="F11" i="1"/>
  <c r="H11" i="1"/>
  <c r="G11" i="1"/>
  <c r="H14" i="1"/>
  <c r="G14" i="1"/>
  <c r="F14" i="1"/>
  <c r="H16" i="1"/>
  <c r="G16" i="1"/>
  <c r="F16" i="1"/>
  <c r="H18" i="1"/>
  <c r="G18" i="1"/>
  <c r="F18" i="1"/>
  <c r="H21" i="1"/>
  <c r="G21" i="1"/>
  <c r="F21" i="1"/>
  <c r="H24" i="1"/>
  <c r="G24" i="1"/>
  <c r="F24" i="1"/>
  <c r="H27" i="1"/>
  <c r="G27" i="1"/>
  <c r="F27" i="1"/>
  <c r="H32" i="1"/>
  <c r="G32" i="1"/>
  <c r="F32" i="1"/>
  <c r="F36" i="1"/>
  <c r="H36" i="1"/>
  <c r="G36" i="1"/>
  <c r="F40" i="1"/>
  <c r="H40" i="1"/>
  <c r="G40" i="1"/>
  <c r="H43" i="1"/>
  <c r="G43" i="1"/>
  <c r="F43" i="1"/>
  <c r="H45" i="1"/>
  <c r="G45" i="1"/>
  <c r="F45" i="1"/>
  <c r="H47" i="1"/>
  <c r="G47" i="1"/>
  <c r="F47" i="1"/>
  <c r="H52" i="1"/>
  <c r="G52" i="1"/>
  <c r="F52" i="1"/>
  <c r="H56" i="1"/>
  <c r="G56" i="1"/>
  <c r="F56" i="1"/>
  <c r="H62" i="1"/>
  <c r="G62" i="1"/>
  <c r="F62" i="1"/>
  <c r="H64" i="1"/>
  <c r="G64" i="1"/>
  <c r="F64" i="1"/>
  <c r="H66" i="1"/>
  <c r="G66" i="1"/>
  <c r="F66" i="1"/>
  <c r="H70" i="1"/>
  <c r="G70" i="1"/>
  <c r="F70" i="1"/>
  <c r="H30" i="1"/>
  <c r="G30" i="1"/>
  <c r="F30" i="1"/>
  <c r="F38" i="1"/>
  <c r="H38" i="1"/>
  <c r="G38" i="1"/>
  <c r="H54" i="1"/>
  <c r="G54" i="1"/>
  <c r="F54" i="1"/>
  <c r="H60" i="1"/>
  <c r="G60" i="1"/>
  <c r="F60" i="1"/>
  <c r="H68" i="1"/>
  <c r="G68" i="1"/>
  <c r="F68" i="1"/>
  <c r="H74" i="1"/>
  <c r="G74" i="1"/>
  <c r="F74" i="1"/>
  <c r="H7" i="1"/>
  <c r="G7" i="1"/>
  <c r="F7" i="1"/>
  <c r="H10" i="1"/>
  <c r="G10" i="1"/>
  <c r="F10" i="1"/>
  <c r="H13" i="1"/>
  <c r="G13" i="1"/>
  <c r="F13" i="1"/>
  <c r="H15" i="1"/>
  <c r="G15" i="1"/>
  <c r="F15" i="1"/>
  <c r="H17" i="1"/>
  <c r="G17" i="1"/>
  <c r="F17" i="1"/>
  <c r="H20" i="1"/>
  <c r="G20" i="1"/>
  <c r="F20" i="1"/>
  <c r="H23" i="1"/>
  <c r="G23" i="1"/>
  <c r="F23" i="1"/>
  <c r="H26" i="1"/>
  <c r="G26" i="1"/>
  <c r="F26" i="1"/>
  <c r="H29" i="1"/>
  <c r="G29" i="1"/>
  <c r="F29" i="1"/>
  <c r="H31" i="1"/>
  <c r="G31" i="1"/>
  <c r="F31" i="1"/>
  <c r="H33" i="1"/>
  <c r="G33" i="1"/>
  <c r="F33" i="1"/>
  <c r="H35" i="1"/>
  <c r="G35" i="1"/>
  <c r="F35" i="1"/>
  <c r="H37" i="1"/>
  <c r="G37" i="1"/>
  <c r="F37" i="1"/>
  <c r="H39" i="1"/>
  <c r="G39" i="1"/>
  <c r="F39" i="1"/>
  <c r="H41" i="1"/>
  <c r="G41" i="1"/>
  <c r="F41" i="1"/>
  <c r="H44" i="1"/>
  <c r="G44" i="1"/>
  <c r="F44" i="1"/>
  <c r="H46" i="1"/>
  <c r="G46" i="1"/>
  <c r="F46" i="1"/>
  <c r="H48" i="1"/>
  <c r="G48" i="1"/>
  <c r="F48" i="1"/>
  <c r="H51" i="1"/>
  <c r="G51" i="1"/>
  <c r="F51" i="1"/>
  <c r="H53" i="1"/>
  <c r="G53" i="1"/>
  <c r="F53" i="1"/>
  <c r="H55" i="1"/>
  <c r="G55" i="1"/>
  <c r="F55" i="1"/>
  <c r="H57" i="1"/>
  <c r="G57" i="1"/>
  <c r="F57" i="1"/>
  <c r="H59" i="1"/>
  <c r="G59" i="1"/>
  <c r="F59" i="1"/>
  <c r="H61" i="1"/>
  <c r="G61" i="1"/>
  <c r="F61" i="1"/>
  <c r="H63" i="1"/>
  <c r="G63" i="1"/>
  <c r="F63" i="1"/>
  <c r="H4" i="1"/>
  <c r="F4" i="1"/>
  <c r="G4" i="1"/>
  <c r="G67" i="1" l="1"/>
  <c r="H67" i="1"/>
</calcChain>
</file>

<file path=xl/sharedStrings.xml><?xml version="1.0" encoding="utf-8"?>
<sst xmlns="http://schemas.openxmlformats.org/spreadsheetml/2006/main" count="237" uniqueCount="206">
  <si>
    <t>Code IN CRSS</t>
  </si>
  <si>
    <t>Currency Name</t>
  </si>
  <si>
    <t>US</t>
  </si>
  <si>
    <t>CI</t>
  </si>
  <si>
    <t>ARS</t>
  </si>
  <si>
    <t>ARGENTINA PESO</t>
  </si>
  <si>
    <t>AL</t>
  </si>
  <si>
    <t>AUSTRALIAN DOLLAR</t>
  </si>
  <si>
    <t>BL</t>
  </si>
  <si>
    <t>BELGIAN FRANC</t>
  </si>
  <si>
    <t>BR</t>
  </si>
  <si>
    <t>BRAZIL REAL (CRUZADOS</t>
  </si>
  <si>
    <t>CD</t>
  </si>
  <si>
    <t>CANADIAN DOLLAR</t>
  </si>
  <si>
    <t>CAYMAN DOLLAR</t>
  </si>
  <si>
    <t>CP</t>
  </si>
  <si>
    <t>CHILEAN PESO</t>
  </si>
  <si>
    <t>CZK</t>
  </si>
  <si>
    <t>CZECH KORUNA</t>
  </si>
  <si>
    <t>DK</t>
  </si>
  <si>
    <t>DANISH KRONE</t>
  </si>
  <si>
    <t>EP</t>
  </si>
  <si>
    <t>EGYPTIAN POUND</t>
  </si>
  <si>
    <t>EUR</t>
  </si>
  <si>
    <t>EURO DOLLAR</t>
  </si>
  <si>
    <t>EC</t>
  </si>
  <si>
    <t>EUROPEAN CURRENCY UNIT</t>
  </si>
  <si>
    <t>FM</t>
  </si>
  <si>
    <t>FINNISH MARKKA</t>
  </si>
  <si>
    <t>FR</t>
  </si>
  <si>
    <t>FRENCH FRANC</t>
  </si>
  <si>
    <t>DM</t>
  </si>
  <si>
    <t>GERMAN (DEUTSCH) MARK</t>
  </si>
  <si>
    <t>GD</t>
  </si>
  <si>
    <t>GREEK DRACHMA</t>
  </si>
  <si>
    <t>HK</t>
  </si>
  <si>
    <t>HONG KONG DOLLAR</t>
  </si>
  <si>
    <t>ISK</t>
  </si>
  <si>
    <t>ICELAND KRONA</t>
  </si>
  <si>
    <t>IDR</t>
  </si>
  <si>
    <t>INDONESIAN RUPIA</t>
  </si>
  <si>
    <t>IR</t>
  </si>
  <si>
    <t>IRANIAN RIAL</t>
  </si>
  <si>
    <t>IP</t>
  </si>
  <si>
    <t>IRISH PUNT</t>
  </si>
  <si>
    <t>IL</t>
  </si>
  <si>
    <t>ITALIAN LIRA</t>
  </si>
  <si>
    <t>JA</t>
  </si>
  <si>
    <t>JAMAICAN DOLLAR</t>
  </si>
  <si>
    <t>YE</t>
  </si>
  <si>
    <t>JAPANESE YEN</t>
  </si>
  <si>
    <t>KD</t>
  </si>
  <si>
    <t>KUWAIT DINARS</t>
  </si>
  <si>
    <t>RM</t>
  </si>
  <si>
    <t>MALAYSIAN RINGGIT</t>
  </si>
  <si>
    <t>MP</t>
  </si>
  <si>
    <t>MEXICAN PESOS</t>
  </si>
  <si>
    <t>DG</t>
  </si>
  <si>
    <t>DUTCH GUILDER</t>
  </si>
  <si>
    <t>NZ</t>
  </si>
  <si>
    <t>NEW ZEALAND DOLLAR</t>
  </si>
  <si>
    <t>PE</t>
  </si>
  <si>
    <t>PORTUGUESE ESCUDO</t>
  </si>
  <si>
    <t>SR</t>
  </si>
  <si>
    <t>SAUDI RIYAL</t>
  </si>
  <si>
    <t>SI</t>
  </si>
  <si>
    <t>SINGAPORE DOLLAR</t>
  </si>
  <si>
    <t>AR</t>
  </si>
  <si>
    <t>SOUTH AFRICAN RAND</t>
  </si>
  <si>
    <t>SP</t>
  </si>
  <si>
    <t>SPANISH PESETA</t>
  </si>
  <si>
    <t>SK</t>
  </si>
  <si>
    <t>SWEDISH KRONA</t>
  </si>
  <si>
    <t>SW</t>
  </si>
  <si>
    <t>SWISS FRANC</t>
  </si>
  <si>
    <t>THB</t>
  </si>
  <si>
    <t>THAI BAHT</t>
  </si>
  <si>
    <t>TT</t>
  </si>
  <si>
    <t>TRINIDAD/TOBAGO DOLLARS</t>
  </si>
  <si>
    <t>NT</t>
  </si>
  <si>
    <t>TUNISIAN DINAR</t>
  </si>
  <si>
    <t>TL</t>
  </si>
  <si>
    <t>TURKISH LIRA</t>
  </si>
  <si>
    <t>UK</t>
  </si>
  <si>
    <t>BRITISH POUND</t>
  </si>
  <si>
    <t>US DOLLAR</t>
  </si>
  <si>
    <t>VL</t>
  </si>
  <si>
    <t>VENEZUELAN BOLIVAR</t>
  </si>
  <si>
    <t>KRW</t>
  </si>
  <si>
    <t>KOREAN WON</t>
  </si>
  <si>
    <t>NOR</t>
  </si>
  <si>
    <t>NORWEGIAN KRONER</t>
  </si>
  <si>
    <t>TN</t>
  </si>
  <si>
    <t>AED</t>
  </si>
  <si>
    <t xml:space="preserve">UAE DIRHAM </t>
  </si>
  <si>
    <t>ILS</t>
  </si>
  <si>
    <t>ISREALI NEW SHEKELS</t>
  </si>
  <si>
    <t>BD</t>
  </si>
  <si>
    <t>CNY</t>
  </si>
  <si>
    <t>BAHRAINI DINAR</t>
  </si>
  <si>
    <t>QAR</t>
  </si>
  <si>
    <t>QATAR RIALS</t>
  </si>
  <si>
    <t>INR</t>
  </si>
  <si>
    <t>INDIAN RUPEE</t>
  </si>
  <si>
    <t>HUF</t>
  </si>
  <si>
    <t>HUNGARIAN FORINT</t>
  </si>
  <si>
    <t>CHINESE RENMINBI (YUAN)</t>
  </si>
  <si>
    <t>PLN</t>
  </si>
  <si>
    <t>POLISH ZLOTY</t>
  </si>
  <si>
    <t>NEW ROMANIAN LEU</t>
  </si>
  <si>
    <t>RON</t>
  </si>
  <si>
    <t>NEW TURKISK LIRA</t>
  </si>
  <si>
    <t>TRY</t>
  </si>
  <si>
    <t>AUD</t>
  </si>
  <si>
    <t>BRL</t>
  </si>
  <si>
    <t>CAD</t>
  </si>
  <si>
    <t>KYD</t>
  </si>
  <si>
    <t>CLP</t>
  </si>
  <si>
    <t>DKK</t>
  </si>
  <si>
    <t>EGP</t>
  </si>
  <si>
    <t>HKD</t>
  </si>
  <si>
    <t>IRR</t>
  </si>
  <si>
    <t>JMD</t>
  </si>
  <si>
    <t>JPY</t>
  </si>
  <si>
    <t>KWD</t>
  </si>
  <si>
    <t>MYR</t>
  </si>
  <si>
    <t>MXN</t>
  </si>
  <si>
    <t>NOK</t>
  </si>
  <si>
    <t>NZD</t>
  </si>
  <si>
    <t>SAR</t>
  </si>
  <si>
    <t>SGD</t>
  </si>
  <si>
    <t>ZAR</t>
  </si>
  <si>
    <t>SEK</t>
  </si>
  <si>
    <t>CHF</t>
  </si>
  <si>
    <t>TTD</t>
  </si>
  <si>
    <t>TND</t>
  </si>
  <si>
    <t>GBP</t>
  </si>
  <si>
    <t>USS</t>
  </si>
  <si>
    <t>VEB</t>
  </si>
  <si>
    <t>BHD</t>
  </si>
  <si>
    <t>BEF</t>
  </si>
  <si>
    <t>FIM</t>
  </si>
  <si>
    <t>FRF</t>
  </si>
  <si>
    <t>DEM</t>
  </si>
  <si>
    <t>GRD</t>
  </si>
  <si>
    <t>IEP</t>
  </si>
  <si>
    <t>ITL</t>
  </si>
  <si>
    <t>NLG</t>
  </si>
  <si>
    <t>PTE</t>
  </si>
  <si>
    <t>ESP</t>
  </si>
  <si>
    <t>TRL</t>
  </si>
  <si>
    <t>SKK</t>
  </si>
  <si>
    <t>JOD</t>
  </si>
  <si>
    <t>RUB</t>
  </si>
  <si>
    <t>RUSSIAN RUBLE</t>
  </si>
  <si>
    <t>JORDANIAN DINAR</t>
  </si>
  <si>
    <t>XEU</t>
  </si>
  <si>
    <r>
      <t>Note:</t>
    </r>
    <r>
      <rPr>
        <sz val="9"/>
        <rFont val="Arial"/>
        <family val="2"/>
      </rPr>
      <t xml:space="preserve"> Share capital remains constant at the rate at which the company is registered unless it is subsequently altered (increased or decreased).  The prevailing rate in the system at the date of system update will then apply.</t>
    </r>
  </si>
  <si>
    <t>ISO 4217 Currency CODES</t>
  </si>
  <si>
    <t>VEF</t>
  </si>
  <si>
    <r>
      <t xml:space="preserve">VENEZUELAN BOLIVAR FUERTE 
</t>
    </r>
    <r>
      <rPr>
        <sz val="9"/>
        <color indexed="10"/>
        <rFont val="Arial"/>
        <family val="2"/>
      </rPr>
      <t>(</t>
    </r>
    <r>
      <rPr>
        <sz val="8"/>
        <color indexed="10"/>
        <rFont val="Arial"/>
        <family val="2"/>
      </rPr>
      <t>replaced Bolivar 01JAN08 1:1000)</t>
    </r>
  </si>
  <si>
    <t>Equivalent of Upper Share Capital Limit</t>
  </si>
  <si>
    <t>CI Equivalent</t>
  </si>
  <si>
    <t>CI Rate</t>
  </si>
  <si>
    <t>GRAND TOTAL</t>
  </si>
  <si>
    <t>NTD</t>
  </si>
  <si>
    <r>
      <t xml:space="preserve">Currency Name
</t>
    </r>
    <r>
      <rPr>
        <b/>
        <i/>
        <sz val="8"/>
        <color indexed="60"/>
        <rFont val="Calibri"/>
        <family val="2"/>
      </rPr>
      <t>(automatically populated)</t>
    </r>
  </si>
  <si>
    <t>CYP</t>
  </si>
  <si>
    <t>CYPRUS POUND</t>
  </si>
  <si>
    <t>CNH</t>
  </si>
  <si>
    <t>OFFSHORE CHINESE RENMINBI</t>
  </si>
  <si>
    <t>OMANI RIAL</t>
  </si>
  <si>
    <t>OMR</t>
  </si>
  <si>
    <r>
      <t xml:space="preserve">TAIWAN DOLLAR/NEW TAIWAN DOLLAR OR </t>
    </r>
    <r>
      <rPr>
        <b/>
        <sz val="9"/>
        <color indexed="10"/>
        <rFont val="Arial"/>
        <family val="2"/>
      </rPr>
      <t>TWD</t>
    </r>
  </si>
  <si>
    <t>CYP 0.585274 per EUR 1.00.</t>
  </si>
  <si>
    <t>1 EUR= 40.3399 BEF</t>
  </si>
  <si>
    <t>€1 = 5.94573 mk</t>
  </si>
  <si>
    <t>€1 = 340.750 drachma</t>
  </si>
  <si>
    <t>€1=6.55957 FRF</t>
  </si>
  <si>
    <t>€1 = DM 1.95583</t>
  </si>
  <si>
    <t>€1 = IR£ 0.787564</t>
  </si>
  <si>
    <t xml:space="preserve">€1 =1,936.27 lire </t>
  </si>
  <si>
    <t>€1 = 2.20371</t>
  </si>
  <si>
    <t>€1 = 200.482</t>
  </si>
  <si>
    <t>€1 = 30.1260SK</t>
  </si>
  <si>
    <t>€1 = 166.386 Pts</t>
  </si>
  <si>
    <t>Amount</t>
  </si>
  <si>
    <t>BSD</t>
  </si>
  <si>
    <t>BAHAMIAN DOLLAR</t>
  </si>
  <si>
    <t>GTQ</t>
  </si>
  <si>
    <t>GUATEMALAN  QUETZAL</t>
  </si>
  <si>
    <t>UYU</t>
  </si>
  <si>
    <t>URUGUAYAN PESO</t>
  </si>
  <si>
    <t>BB</t>
  </si>
  <si>
    <t>BBD</t>
  </si>
  <si>
    <t>BARBADOS DOLLAR</t>
  </si>
  <si>
    <t xml:space="preserve">                                                                                                                                                                                                           </t>
  </si>
  <si>
    <t>DOP</t>
  </si>
  <si>
    <t>DOMINICAN PESO</t>
  </si>
  <si>
    <t>PHP</t>
  </si>
  <si>
    <t>PHILIPPINE PESO</t>
  </si>
  <si>
    <t>VND</t>
  </si>
  <si>
    <t>VIETNAMESE DONG</t>
  </si>
  <si>
    <t>GEL</t>
  </si>
  <si>
    <t>GEORGIAN LARI</t>
  </si>
  <si>
    <t>SLOVAK KORUNY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</si>
</sst>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00"/>
    <numFmt numFmtId="166" formatCode="[$-409]d\-mmm\-yy;@"/>
    <numFmt numFmtId="167" formatCode="_(* #,##0_);_(* \(#,##0\);_(* &quot;-&quot;??_);_(@_)"/>
  </numFmts>
  <fonts count="21" x14ac:knownFonts="1">
    <font>
      <sz val="10"/>
      <name val="Arial"/>
    </font>
    <font>
      <sz val="11"/>
      <color theme="1"/>
      <name val="Calibri"/>
      <family val="2"/>
      <scheme val="minor"/>
    </font>
    <font>
      <sz val="10"/>
      <name val="Arial"/>
      <family val="2"/>
    </font>
    <font>
      <sz val="10"/>
      <name val="Arial"/>
      <family val="2"/>
    </font>
    <font>
      <b/>
      <sz val="9"/>
      <name val="Arial"/>
      <family val="2"/>
    </font>
    <font>
      <sz val="9"/>
      <name val="Arial"/>
      <family val="2"/>
    </font>
    <font>
      <b/>
      <sz val="9"/>
      <name val="Arial"/>
      <family val="2"/>
    </font>
    <font>
      <sz val="9"/>
      <name val="Arial"/>
      <family val="2"/>
    </font>
    <font>
      <b/>
      <u/>
      <sz val="9"/>
      <name val="Arial"/>
      <family val="2"/>
    </font>
    <font>
      <sz val="9"/>
      <color indexed="10"/>
      <name val="Arial"/>
      <family val="2"/>
    </font>
    <font>
      <sz val="8"/>
      <color indexed="10"/>
      <name val="Arial"/>
      <family val="2"/>
    </font>
    <font>
      <i/>
      <sz val="8"/>
      <name val="Arial"/>
      <family val="2"/>
    </font>
    <font>
      <b/>
      <i/>
      <sz val="9"/>
      <name val="Arial"/>
      <family val="2"/>
    </font>
    <font>
      <b/>
      <sz val="9"/>
      <name val="Arial Narrow"/>
      <family val="2"/>
    </font>
    <font>
      <b/>
      <i/>
      <sz val="8"/>
      <color indexed="60"/>
      <name val="Calibri"/>
      <family val="2"/>
    </font>
    <font>
      <b/>
      <sz val="9"/>
      <color indexed="10"/>
      <name val="Arial"/>
      <family val="2"/>
    </font>
    <font>
      <sz val="11"/>
      <color theme="1"/>
      <name val="Calibri"/>
      <family val="2"/>
      <scheme val="minor"/>
    </font>
    <font>
      <sz val="10"/>
      <name val="Calibri"/>
      <family val="2"/>
      <scheme val="minor"/>
    </font>
    <font>
      <b/>
      <sz val="9"/>
      <color rgb="FFC00000"/>
      <name val="Calibri"/>
      <family val="2"/>
      <scheme val="minor"/>
    </font>
    <font>
      <b/>
      <sz val="10"/>
      <color rgb="FFC00000"/>
      <name val="Calibri"/>
      <family val="2"/>
      <scheme val="minor"/>
    </font>
    <font>
      <b/>
      <sz val="10"/>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13">
    <xf numFmtId="0" fontId="0" fillId="0" borderId="0"/>
    <xf numFmtId="43" fontId="2"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0" fontId="3" fillId="0" borderId="0"/>
    <xf numFmtId="0" fontId="3" fillId="0" borderId="0"/>
    <xf numFmtId="0" fontId="16"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1" fillId="0" borderId="0"/>
  </cellStyleXfs>
  <cellXfs count="103">
    <xf numFmtId="0" fontId="0" fillId="0" borderId="0" xfId="0"/>
    <xf numFmtId="0" fontId="3" fillId="0" borderId="0" xfId="0" applyFont="1"/>
    <xf numFmtId="0" fontId="0" fillId="0" borderId="0" xfId="0" applyFill="1"/>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Font="1" applyFill="1" applyBorder="1" applyAlignment="1">
      <alignment horizontal="center"/>
    </xf>
    <xf numFmtId="0" fontId="7" fillId="0" borderId="3" xfId="0" applyFont="1" applyFill="1" applyBorder="1" applyAlignment="1">
      <alignment horizontal="center" wrapText="1"/>
    </xf>
    <xf numFmtId="0" fontId="7" fillId="0" borderId="0" xfId="0" applyFont="1" applyFill="1" applyAlignment="1">
      <alignment horizontal="center"/>
    </xf>
    <xf numFmtId="0" fontId="7" fillId="0" borderId="0" xfId="0" applyFont="1" applyAlignment="1">
      <alignment horizontal="center"/>
    </xf>
    <xf numFmtId="0" fontId="7" fillId="0" borderId="0" xfId="0" applyFont="1"/>
    <xf numFmtId="0" fontId="7" fillId="0" borderId="5" xfId="0" applyFont="1" applyFill="1" applyBorder="1" applyAlignment="1">
      <alignment horizontal="center" wrapText="1"/>
    </xf>
    <xf numFmtId="0" fontId="7" fillId="0" borderId="6" xfId="0" applyFont="1" applyFill="1" applyBorder="1" applyAlignment="1">
      <alignment wrapText="1"/>
    </xf>
    <xf numFmtId="0" fontId="7" fillId="0" borderId="7" xfId="0" applyFont="1" applyFill="1" applyBorder="1" applyAlignment="1">
      <alignment horizontal="center" wrapText="1"/>
    </xf>
    <xf numFmtId="0" fontId="7" fillId="0" borderId="8" xfId="0" applyFont="1" applyFill="1" applyBorder="1" applyAlignment="1">
      <alignment wrapText="1"/>
    </xf>
    <xf numFmtId="0" fontId="7" fillId="0" borderId="8" xfId="0" applyFont="1" applyFill="1" applyBorder="1"/>
    <xf numFmtId="0" fontId="7" fillId="0" borderId="7" xfId="0" applyFont="1" applyFill="1" applyBorder="1" applyAlignment="1">
      <alignment horizontal="center"/>
    </xf>
    <xf numFmtId="0" fontId="7" fillId="0" borderId="9" xfId="0" applyFont="1" applyFill="1" applyBorder="1" applyAlignment="1">
      <alignment horizontal="center" wrapText="1"/>
    </xf>
    <xf numFmtId="0" fontId="7" fillId="0" borderId="10" xfId="0" applyFont="1" applyFill="1" applyBorder="1" applyAlignment="1">
      <alignment wrapText="1"/>
    </xf>
    <xf numFmtId="0" fontId="7" fillId="0" borderId="0" xfId="0" applyFont="1" applyFill="1"/>
    <xf numFmtId="164" fontId="7" fillId="0" borderId="11" xfId="0" applyNumberFormat="1" applyFont="1" applyFill="1" applyBorder="1" applyAlignment="1">
      <alignment wrapText="1"/>
    </xf>
    <xf numFmtId="0" fontId="6" fillId="3" borderId="4" xfId="0" applyFont="1" applyFill="1" applyBorder="1" applyAlignment="1">
      <alignment horizontal="center" wrapText="1"/>
    </xf>
    <xf numFmtId="0" fontId="6" fillId="3" borderId="12" xfId="0" applyFont="1" applyFill="1" applyBorder="1" applyAlignment="1">
      <alignment horizontal="center" wrapText="1"/>
    </xf>
    <xf numFmtId="0" fontId="6" fillId="3" borderId="13"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wrapText="1"/>
    </xf>
    <xf numFmtId="167" fontId="5" fillId="4" borderId="19" xfId="1" applyNumberFormat="1" applyFont="1" applyFill="1" applyBorder="1"/>
    <xf numFmtId="167" fontId="5" fillId="4" borderId="18" xfId="0" applyNumberFormat="1" applyFont="1" applyFill="1" applyBorder="1"/>
    <xf numFmtId="167" fontId="5" fillId="4" borderId="20" xfId="0" applyNumberFormat="1" applyFont="1" applyFill="1" applyBorder="1"/>
    <xf numFmtId="167" fontId="5" fillId="0" borderId="5" xfId="1" applyNumberFormat="1" applyFont="1" applyBorder="1"/>
    <xf numFmtId="167" fontId="5" fillId="0" borderId="21" xfId="1" applyNumberFormat="1" applyFont="1" applyBorder="1"/>
    <xf numFmtId="167" fontId="5" fillId="0" borderId="9" xfId="1" applyNumberFormat="1" applyFont="1" applyBorder="1"/>
    <xf numFmtId="167" fontId="5" fillId="0" borderId="17" xfId="1" applyNumberFormat="1" applyFont="1" applyBorder="1"/>
    <xf numFmtId="167" fontId="5" fillId="0" borderId="0" xfId="1" applyNumberFormat="1" applyFont="1"/>
    <xf numFmtId="167" fontId="5" fillId="0" borderId="0" xfId="0" applyNumberFormat="1" applyFont="1"/>
    <xf numFmtId="0" fontId="5" fillId="0" borderId="8" xfId="0" applyFont="1" applyFill="1" applyBorder="1" applyAlignment="1">
      <alignment wrapText="1"/>
    </xf>
    <xf numFmtId="0" fontId="5" fillId="0" borderId="2" xfId="0" applyFont="1" applyFill="1" applyBorder="1" applyAlignment="1">
      <alignment horizontal="center" wrapText="1"/>
    </xf>
    <xf numFmtId="0" fontId="17" fillId="0" borderId="3" xfId="0" applyFont="1" applyBorder="1" applyProtection="1">
      <protection locked="0"/>
    </xf>
    <xf numFmtId="43" fontId="17" fillId="0" borderId="3" xfId="1" applyFont="1" applyBorder="1" applyProtection="1">
      <protection locked="0"/>
    </xf>
    <xf numFmtId="0" fontId="17" fillId="0" borderId="2" xfId="0" applyFont="1" applyBorder="1" applyProtection="1">
      <protection locked="0"/>
    </xf>
    <xf numFmtId="43" fontId="17" fillId="0" borderId="2" xfId="1" applyFont="1" applyBorder="1" applyProtection="1">
      <protection locked="0"/>
    </xf>
    <xf numFmtId="0" fontId="18" fillId="5" borderId="22" xfId="0" applyFont="1" applyFill="1" applyBorder="1" applyAlignment="1" applyProtection="1">
      <alignment horizontal="center" wrapText="1"/>
    </xf>
    <xf numFmtId="0" fontId="19" fillId="5" borderId="22" xfId="0" applyFont="1" applyFill="1" applyBorder="1" applyAlignment="1" applyProtection="1">
      <alignment wrapText="1"/>
    </xf>
    <xf numFmtId="43" fontId="19" fillId="5" borderId="22" xfId="1" applyFont="1" applyFill="1" applyBorder="1" applyProtection="1"/>
    <xf numFmtId="0" fontId="19" fillId="5" borderId="22" xfId="0" applyFont="1" applyFill="1" applyBorder="1" applyProtection="1"/>
    <xf numFmtId="0" fontId="17" fillId="5" borderId="3" xfId="0" applyFont="1" applyFill="1" applyBorder="1" applyProtection="1"/>
    <xf numFmtId="43" fontId="17" fillId="5" borderId="3" xfId="1" applyFont="1" applyFill="1" applyBorder="1" applyProtection="1"/>
    <xf numFmtId="0" fontId="20" fillId="6" borderId="23" xfId="0" applyFont="1" applyFill="1" applyBorder="1" applyProtection="1"/>
    <xf numFmtId="43" fontId="17" fillId="6" borderId="2" xfId="1" applyFont="1" applyFill="1" applyBorder="1" applyProtection="1"/>
    <xf numFmtId="0" fontId="20" fillId="6" borderId="8" xfId="0" applyFont="1" applyFill="1" applyBorder="1" applyProtection="1"/>
    <xf numFmtId="0" fontId="20" fillId="6" borderId="11" xfId="0" applyFont="1" applyFill="1" applyBorder="1" applyProtection="1"/>
    <xf numFmtId="0" fontId="5" fillId="0" borderId="7" xfId="0" applyFont="1" applyFill="1" applyBorder="1" applyAlignment="1">
      <alignment horizontal="center" wrapText="1"/>
    </xf>
    <xf numFmtId="0" fontId="5" fillId="0" borderId="9" xfId="0" applyFont="1" applyFill="1" applyBorder="1" applyAlignment="1">
      <alignment horizontal="center" wrapText="1"/>
    </xf>
    <xf numFmtId="0" fontId="5" fillId="0" borderId="3" xfId="0" applyFont="1" applyFill="1" applyBorder="1" applyAlignment="1">
      <alignment horizontal="center" wrapText="1"/>
    </xf>
    <xf numFmtId="0" fontId="5" fillId="0" borderId="10" xfId="0" applyFont="1" applyFill="1" applyBorder="1" applyAlignment="1">
      <alignment wrapText="1"/>
    </xf>
    <xf numFmtId="164" fontId="7" fillId="0" borderId="26" xfId="0" applyNumberFormat="1" applyFont="1" applyFill="1" applyBorder="1" applyAlignment="1">
      <alignment wrapText="1"/>
    </xf>
    <xf numFmtId="0" fontId="7" fillId="0" borderId="2" xfId="0" applyFont="1" applyFill="1" applyBorder="1" applyAlignment="1">
      <alignment wrapText="1"/>
    </xf>
    <xf numFmtId="167" fontId="4" fillId="4" borderId="4" xfId="1" applyNumberFormat="1" applyFont="1" applyFill="1" applyBorder="1"/>
    <xf numFmtId="167" fontId="13" fillId="4" borderId="14" xfId="1" applyNumberFormat="1" applyFont="1" applyFill="1" applyBorder="1"/>
    <xf numFmtId="167" fontId="13" fillId="4" borderId="15" xfId="1" applyNumberFormat="1" applyFont="1" applyFill="1" applyBorder="1"/>
    <xf numFmtId="164" fontId="5" fillId="0" borderId="25" xfId="0" applyNumberFormat="1" applyFont="1" applyFill="1" applyBorder="1" applyAlignment="1">
      <alignment wrapText="1"/>
    </xf>
    <xf numFmtId="0" fontId="7" fillId="7" borderId="8" xfId="0" applyFont="1" applyFill="1" applyBorder="1" applyAlignment="1">
      <alignment wrapText="1"/>
    </xf>
    <xf numFmtId="0" fontId="5" fillId="7" borderId="8" xfId="0" applyFont="1" applyFill="1" applyBorder="1" applyAlignment="1">
      <alignment wrapText="1"/>
    </xf>
    <xf numFmtId="164" fontId="7" fillId="0" borderId="25" xfId="0" applyNumberFormat="1" applyFont="1" applyFill="1" applyBorder="1" applyAlignment="1">
      <alignment horizontal="center" vertical="center" wrapText="1"/>
    </xf>
    <xf numFmtId="164" fontId="7" fillId="0" borderId="25" xfId="0" applyNumberFormat="1" applyFont="1" applyFill="1" applyBorder="1" applyAlignment="1">
      <alignment wrapText="1"/>
    </xf>
    <xf numFmtId="164" fontId="7" fillId="0" borderId="35" xfId="0" applyNumberFormat="1" applyFont="1" applyFill="1" applyBorder="1" applyAlignment="1">
      <alignment wrapText="1"/>
    </xf>
    <xf numFmtId="164" fontId="7" fillId="0" borderId="17" xfId="0" applyNumberFormat="1" applyFont="1" applyFill="1" applyBorder="1" applyAlignment="1">
      <alignment wrapText="1"/>
    </xf>
    <xf numFmtId="164" fontId="7" fillId="0" borderId="24" xfId="0" applyNumberFormat="1" applyFont="1" applyFill="1" applyBorder="1" applyAlignment="1">
      <alignment horizontal="right" vertical="center" wrapText="1"/>
    </xf>
    <xf numFmtId="0" fontId="11" fillId="0" borderId="20" xfId="0" applyFont="1" applyBorder="1" applyAlignment="1">
      <alignment horizontal="center"/>
    </xf>
    <xf numFmtId="164" fontId="6" fillId="2" borderId="38" xfId="0" applyNumberFormat="1" applyFont="1" applyFill="1" applyBorder="1" applyAlignment="1">
      <alignment horizontal="center" wrapText="1"/>
    </xf>
    <xf numFmtId="164" fontId="6" fillId="2" borderId="39" xfId="0" applyNumberFormat="1" applyFont="1" applyFill="1" applyBorder="1" applyAlignment="1">
      <alignment horizontal="center" wrapText="1"/>
    </xf>
    <xf numFmtId="43" fontId="5" fillId="0" borderId="0" xfId="1" applyFont="1" applyFill="1" applyBorder="1" applyAlignment="1">
      <alignment wrapText="1"/>
    </xf>
    <xf numFmtId="0" fontId="11" fillId="0" borderId="19" xfId="0" applyFont="1" applyBorder="1" applyAlignment="1">
      <alignment horizontal="center"/>
    </xf>
    <xf numFmtId="0" fontId="7" fillId="8" borderId="7" xfId="0" applyFont="1" applyFill="1" applyBorder="1" applyAlignment="1">
      <alignment horizontal="center" wrapText="1"/>
    </xf>
    <xf numFmtId="0" fontId="5" fillId="8" borderId="2" xfId="0" applyFont="1" applyFill="1" applyBorder="1" applyAlignment="1">
      <alignment horizontal="center" wrapText="1"/>
    </xf>
    <xf numFmtId="0" fontId="5" fillId="8" borderId="8" xfId="0" applyFont="1" applyFill="1" applyBorder="1" applyAlignment="1">
      <alignment wrapText="1"/>
    </xf>
    <xf numFmtId="166" fontId="0" fillId="0" borderId="0" xfId="0" applyNumberFormat="1" applyFill="1"/>
    <xf numFmtId="167" fontId="5" fillId="0" borderId="27" xfId="1" applyNumberFormat="1" applyFont="1" applyBorder="1"/>
    <xf numFmtId="167" fontId="5" fillId="0" borderId="36" xfId="1" applyNumberFormat="1" applyFont="1" applyBorder="1"/>
    <xf numFmtId="0" fontId="7" fillId="0" borderId="40" xfId="0" applyFont="1" applyFill="1" applyBorder="1" applyAlignment="1">
      <alignment horizontal="center" wrapText="1"/>
    </xf>
    <xf numFmtId="0" fontId="5" fillId="0" borderId="41" xfId="0" applyFont="1" applyFill="1" applyBorder="1" applyAlignment="1">
      <alignment wrapText="1"/>
    </xf>
    <xf numFmtId="164" fontId="7" fillId="0" borderId="42" xfId="0" applyNumberFormat="1" applyFont="1" applyFill="1" applyBorder="1" applyAlignment="1">
      <alignment wrapText="1"/>
    </xf>
    <xf numFmtId="164" fontId="7" fillId="0" borderId="43" xfId="0" applyNumberFormat="1" applyFont="1" applyFill="1" applyBorder="1" applyAlignment="1">
      <alignment wrapText="1"/>
    </xf>
    <xf numFmtId="0" fontId="5" fillId="0" borderId="2" xfId="0" applyFont="1" applyFill="1" applyBorder="1" applyAlignment="1">
      <alignment wrapText="1"/>
    </xf>
    <xf numFmtId="164" fontId="7" fillId="0" borderId="29" xfId="0" applyNumberFormat="1" applyFont="1" applyFill="1" applyBorder="1" applyAlignment="1">
      <alignment wrapText="1"/>
    </xf>
    <xf numFmtId="0" fontId="5" fillId="0" borderId="41" xfId="0" applyFont="1" applyFill="1" applyBorder="1" applyAlignment="1">
      <alignment horizontal="center" wrapText="1"/>
    </xf>
    <xf numFmtId="43" fontId="7" fillId="0" borderId="0" xfId="1" applyFont="1"/>
    <xf numFmtId="164" fontId="7" fillId="7" borderId="25" xfId="0" applyNumberFormat="1" applyFont="1" applyFill="1" applyBorder="1" applyAlignment="1">
      <alignment wrapText="1"/>
    </xf>
    <xf numFmtId="0" fontId="5" fillId="7" borderId="8" xfId="0" applyFont="1" applyFill="1" applyBorder="1"/>
    <xf numFmtId="167" fontId="12" fillId="4" borderId="28" xfId="1" applyNumberFormat="1" applyFont="1" applyFill="1" applyBorder="1" applyAlignment="1">
      <alignment horizontal="center"/>
    </xf>
    <xf numFmtId="167" fontId="12" fillId="4" borderId="0" xfId="1" applyNumberFormat="1" applyFont="1" applyFill="1" applyBorder="1" applyAlignment="1">
      <alignment horizontal="center"/>
    </xf>
    <xf numFmtId="167" fontId="12" fillId="4" borderId="30" xfId="1" applyNumberFormat="1" applyFont="1" applyFill="1" applyBorder="1" applyAlignment="1">
      <alignment horizontal="center"/>
    </xf>
    <xf numFmtId="167" fontId="5" fillId="0" borderId="16" xfId="1" applyNumberFormat="1" applyFont="1" applyBorder="1" applyAlignment="1">
      <alignment horizontal="center" vertical="center"/>
    </xf>
    <xf numFmtId="167" fontId="5" fillId="0" borderId="17" xfId="1" applyNumberFormat="1" applyFont="1" applyBorder="1" applyAlignment="1">
      <alignment horizontal="center" vertical="center"/>
    </xf>
    <xf numFmtId="15" fontId="7" fillId="0" borderId="37" xfId="0" applyNumberFormat="1" applyFont="1" applyBorder="1" applyAlignment="1">
      <alignment horizontal="center"/>
    </xf>
    <xf numFmtId="0" fontId="7" fillId="0" borderId="34" xfId="0" applyFont="1" applyBorder="1" applyAlignment="1">
      <alignment horizontal="center"/>
    </xf>
    <xf numFmtId="0" fontId="8" fillId="0" borderId="28" xfId="0" applyFont="1" applyBorder="1" applyAlignment="1">
      <alignment horizontal="center" wrapText="1"/>
    </xf>
    <xf numFmtId="0" fontId="8" fillId="0" borderId="0" xfId="0" applyFont="1" applyBorder="1" applyAlignment="1">
      <alignment horizontal="center" wrapText="1"/>
    </xf>
    <xf numFmtId="0" fontId="7" fillId="0" borderId="3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3" xfId="0" applyFont="1" applyFill="1" applyBorder="1" applyAlignment="1">
      <alignment horizontal="left" vertical="center" wrapText="1"/>
    </xf>
    <xf numFmtId="0" fontId="7" fillId="0" borderId="10" xfId="0" applyFont="1" applyFill="1" applyBorder="1" applyAlignment="1">
      <alignment horizontal="left" vertical="center" wrapText="1"/>
    </xf>
  </cellXfs>
  <cellStyles count="13">
    <cellStyle name="Comma" xfId="1" builtinId="3"/>
    <cellStyle name="Comma 2" xfId="2" xr:uid="{00000000-0005-0000-0000-000001000000}"/>
    <cellStyle name="Comma 2 2" xfId="8" xr:uid="{00000000-0005-0000-0000-000002000000}"/>
    <cellStyle name="Comma 3" xfId="3" xr:uid="{00000000-0005-0000-0000-000003000000}"/>
    <cellStyle name="Comma 3 2" xfId="9" xr:uid="{00000000-0005-0000-0000-000004000000}"/>
    <cellStyle name="Normal" xfId="0" builtinId="0"/>
    <cellStyle name="Normal 2" xfId="4" xr:uid="{00000000-0005-0000-0000-000007000000}"/>
    <cellStyle name="Normal 2 2" xfId="10" xr:uid="{00000000-0005-0000-0000-000008000000}"/>
    <cellStyle name="Normal 3" xfId="5" xr:uid="{00000000-0005-0000-0000-000009000000}"/>
    <cellStyle name="Normal 3 2" xfId="11" xr:uid="{00000000-0005-0000-0000-00000A000000}"/>
    <cellStyle name="Normal 4" xfId="6" xr:uid="{00000000-0005-0000-0000-00000B000000}"/>
    <cellStyle name="Normal 4 2" xfId="12" xr:uid="{00000000-0005-0000-0000-00000C000000}"/>
    <cellStyle name="Normal 5" xfId="7"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548640</xdr:colOff>
      <xdr:row>0</xdr:row>
      <xdr:rowOff>0</xdr:rowOff>
    </xdr:from>
    <xdr:ext cx="2988103" cy="217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186815" y="0"/>
          <a:ext cx="2988103"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solidFill>
                <a:srgbClr val="0070C0"/>
              </a:solidFill>
            </a:rPr>
            <a:t>ENTER VALUES IN UNSHAED COLUMNS ONLY</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CY%20RATES%20-%20CLIENTS'%20COPY%20%208JUL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CURRENT RATES"/>
      <sheetName val="Calculator "/>
    </sheetNames>
    <sheetDataSet>
      <sheetData sheetId="0"/>
      <sheetData sheetId="1">
        <row r="4">
          <cell r="B4" t="str">
            <v>ARS</v>
          </cell>
          <cell r="C4" t="str">
            <v>ARGENTINA PESO</v>
          </cell>
        </row>
        <row r="5">
          <cell r="B5" t="str">
            <v>AUD</v>
          </cell>
          <cell r="C5" t="str">
            <v>AUSTRALIAN DOLLAR</v>
          </cell>
        </row>
        <row r="6">
          <cell r="B6" t="str">
            <v>BSD</v>
          </cell>
          <cell r="C6" t="str">
            <v>BAHAMIAN DOLLAR</v>
          </cell>
        </row>
        <row r="7">
          <cell r="B7" t="str">
            <v>BHD</v>
          </cell>
          <cell r="C7" t="str">
            <v>BAHRAINI DINAR</v>
          </cell>
        </row>
        <row r="8">
          <cell r="B8" t="str">
            <v>BEF</v>
          </cell>
          <cell r="C8" t="str">
            <v>BELGIAN FRANC</v>
          </cell>
        </row>
        <row r="9">
          <cell r="B9" t="str">
            <v>BRL</v>
          </cell>
          <cell r="C9" t="str">
            <v>BRAZIL REAL (CRUZADOS</v>
          </cell>
        </row>
        <row r="10">
          <cell r="B10" t="str">
            <v>CAD</v>
          </cell>
          <cell r="C10" t="str">
            <v>CANADIAN DOLLAR</v>
          </cell>
        </row>
        <row r="11">
          <cell r="B11" t="str">
            <v>KYD</v>
          </cell>
          <cell r="C11" t="str">
            <v>CAYMAN DOLLAR</v>
          </cell>
        </row>
        <row r="12">
          <cell r="B12" t="str">
            <v>CLP</v>
          </cell>
          <cell r="C12" t="str">
            <v>CHILEAN PESO</v>
          </cell>
        </row>
        <row r="13">
          <cell r="B13" t="str">
            <v>CNY</v>
          </cell>
          <cell r="C13" t="str">
            <v>CHINESE RENMINBI (YUAN)</v>
          </cell>
        </row>
        <row r="14">
          <cell r="B14" t="str">
            <v>CNH</v>
          </cell>
          <cell r="C14" t="str">
            <v>OFFSHORE CHINESE RENMINBI</v>
          </cell>
        </row>
        <row r="15">
          <cell r="B15" t="str">
            <v>CYP</v>
          </cell>
          <cell r="C15" t="str">
            <v>CYPRUS POUND</v>
          </cell>
        </row>
        <row r="16">
          <cell r="B16" t="str">
            <v>CZK</v>
          </cell>
          <cell r="C16" t="str">
            <v>CZECH KORUNA</v>
          </cell>
        </row>
        <row r="17">
          <cell r="B17" t="str">
            <v>DKK</v>
          </cell>
          <cell r="C17" t="str">
            <v>DANISH KRONE</v>
          </cell>
        </row>
        <row r="18">
          <cell r="B18" t="str">
            <v>EGP</v>
          </cell>
          <cell r="C18" t="str">
            <v>EGYPTIAN POUND</v>
          </cell>
        </row>
        <row r="19">
          <cell r="B19" t="str">
            <v>EUR</v>
          </cell>
          <cell r="C19" t="str">
            <v>EURO DOLLAR</v>
          </cell>
        </row>
        <row r="20">
          <cell r="B20" t="str">
            <v>XEU</v>
          </cell>
          <cell r="C20" t="str">
            <v>EUROPEAN CURRENCY UNIT</v>
          </cell>
        </row>
        <row r="21">
          <cell r="B21" t="str">
            <v>FIM</v>
          </cell>
          <cell r="C21" t="str">
            <v>FINNISH MARKKA</v>
          </cell>
        </row>
        <row r="22">
          <cell r="B22" t="str">
            <v>FRF</v>
          </cell>
          <cell r="C22" t="str">
            <v>FRENCH FRANC</v>
          </cell>
        </row>
        <row r="23">
          <cell r="B23" t="str">
            <v>DEM</v>
          </cell>
          <cell r="C23" t="str">
            <v>GERMAN (DEUTSCH) MARK</v>
          </cell>
        </row>
        <row r="24">
          <cell r="B24" t="str">
            <v>GRD</v>
          </cell>
          <cell r="C24" t="str">
            <v>GREEK DRACHMA</v>
          </cell>
        </row>
        <row r="25">
          <cell r="B25" t="str">
            <v>HKD</v>
          </cell>
          <cell r="C25" t="str">
            <v>HONG KONG DOLLAR</v>
          </cell>
        </row>
        <row r="26">
          <cell r="B26" t="str">
            <v>HUF</v>
          </cell>
          <cell r="C26" t="str">
            <v>HUNGARIAN FORINT</v>
          </cell>
        </row>
        <row r="27">
          <cell r="B27" t="str">
            <v>ISK</v>
          </cell>
          <cell r="C27" t="str">
            <v>ICELAND KRONA</v>
          </cell>
        </row>
        <row r="28">
          <cell r="B28" t="str">
            <v>INR</v>
          </cell>
          <cell r="C28" t="str">
            <v>INDIAN RUPEE</v>
          </cell>
        </row>
        <row r="29">
          <cell r="B29" t="str">
            <v>IDR</v>
          </cell>
          <cell r="C29" t="str">
            <v>INDONESIAN RUPIA</v>
          </cell>
        </row>
        <row r="30">
          <cell r="B30" t="str">
            <v>IRR</v>
          </cell>
          <cell r="C30" t="str">
            <v>IRANIAN RIAL</v>
          </cell>
        </row>
        <row r="31">
          <cell r="B31" t="str">
            <v>IEP</v>
          </cell>
          <cell r="C31" t="str">
            <v>IRISH PUNT</v>
          </cell>
        </row>
        <row r="32">
          <cell r="B32" t="str">
            <v>ILS</v>
          </cell>
          <cell r="C32" t="str">
            <v>ISREALI NEW SHEKELS</v>
          </cell>
        </row>
        <row r="33">
          <cell r="B33" t="str">
            <v>ITL</v>
          </cell>
          <cell r="C33" t="str">
            <v>ITALIAN LIRA</v>
          </cell>
        </row>
        <row r="34">
          <cell r="B34" t="str">
            <v>JMD</v>
          </cell>
          <cell r="C34" t="str">
            <v>JAMAICAN DOLLAR</v>
          </cell>
        </row>
        <row r="35">
          <cell r="B35" t="str">
            <v>JPY</v>
          </cell>
          <cell r="C35" t="str">
            <v>JAPANESE YEN</v>
          </cell>
        </row>
        <row r="36">
          <cell r="B36" t="str">
            <v>JOD</v>
          </cell>
          <cell r="C36" t="str">
            <v>JORDANIAN DINAR</v>
          </cell>
        </row>
        <row r="37">
          <cell r="B37" t="str">
            <v>KRW</v>
          </cell>
          <cell r="C37" t="str">
            <v>KOREAN WON</v>
          </cell>
        </row>
        <row r="38">
          <cell r="B38"/>
          <cell r="C38"/>
        </row>
        <row r="39">
          <cell r="B39" t="str">
            <v>KWD</v>
          </cell>
          <cell r="C39" t="str">
            <v>KUWAIT DINARS</v>
          </cell>
        </row>
        <row r="40">
          <cell r="B40" t="str">
            <v>MYR</v>
          </cell>
          <cell r="C40" t="str">
            <v>MALAYSIAN RINGGIT</v>
          </cell>
        </row>
        <row r="41">
          <cell r="B41" t="str">
            <v>MXN</v>
          </cell>
          <cell r="C41" t="str">
            <v>MEXICAN PESOS</v>
          </cell>
        </row>
        <row r="42">
          <cell r="B42" t="str">
            <v>NLG</v>
          </cell>
          <cell r="C42" t="str">
            <v>DUTCH GUILDER</v>
          </cell>
        </row>
        <row r="43">
          <cell r="B43" t="str">
            <v>NZD</v>
          </cell>
          <cell r="C43" t="str">
            <v>NEW ZEALAND DOLLAR</v>
          </cell>
        </row>
        <row r="44">
          <cell r="B44" t="str">
            <v>NOK</v>
          </cell>
          <cell r="C44" t="str">
            <v>NORWEGIAN KRONER</v>
          </cell>
        </row>
        <row r="45">
          <cell r="B45" t="str">
            <v>OMR</v>
          </cell>
          <cell r="C45" t="str">
            <v>OMANI RIAL</v>
          </cell>
        </row>
        <row r="46">
          <cell r="B46" t="str">
            <v>PLN</v>
          </cell>
          <cell r="C46" t="str">
            <v>POLISH ZLOTY</v>
          </cell>
        </row>
        <row r="47">
          <cell r="B47" t="str">
            <v>PTE</v>
          </cell>
          <cell r="C47" t="str">
            <v>PORTUGUESE ESCUDO</v>
          </cell>
        </row>
        <row r="48">
          <cell r="B48" t="str">
            <v>QAR</v>
          </cell>
          <cell r="C48" t="str">
            <v>QATAR RIALS</v>
          </cell>
        </row>
        <row r="49">
          <cell r="B49" t="str">
            <v>RON</v>
          </cell>
          <cell r="C49" t="str">
            <v>NEW ROMANIAN LEU</v>
          </cell>
        </row>
        <row r="50">
          <cell r="B50" t="str">
            <v>RUB</v>
          </cell>
          <cell r="C50" t="str">
            <v>RUSSIAN RUBLE</v>
          </cell>
        </row>
        <row r="51">
          <cell r="B51" t="str">
            <v>SAR</v>
          </cell>
          <cell r="C51" t="str">
            <v>SAUDI RIYAL</v>
          </cell>
        </row>
        <row r="52">
          <cell r="B52" t="str">
            <v>SGD</v>
          </cell>
          <cell r="C52" t="str">
            <v>SINGAPORE DOLLAR</v>
          </cell>
        </row>
        <row r="53">
          <cell r="B53" t="str">
            <v>SKK</v>
          </cell>
          <cell r="C53" t="str">
            <v>SLOVAK KORUNA</v>
          </cell>
        </row>
        <row r="54">
          <cell r="B54" t="str">
            <v>ZAR</v>
          </cell>
          <cell r="C54" t="str">
            <v>SOUTH AFRICAN RAND</v>
          </cell>
        </row>
        <row r="55">
          <cell r="B55" t="str">
            <v>ESP</v>
          </cell>
          <cell r="C55" t="str">
            <v>SPANISH PESETA</v>
          </cell>
        </row>
        <row r="56">
          <cell r="B56" t="str">
            <v>SEK</v>
          </cell>
          <cell r="C56" t="str">
            <v>SWEDISH KRONA</v>
          </cell>
        </row>
        <row r="57">
          <cell r="B57" t="str">
            <v>CHF</v>
          </cell>
          <cell r="C57" t="str">
            <v>SWISS FRANC</v>
          </cell>
        </row>
        <row r="58">
          <cell r="B58" t="str">
            <v>NTD</v>
          </cell>
          <cell r="C58" t="str">
            <v>TAIWAN DOLLAR/NEW TAIWAN DOLLAR OR TWD</v>
          </cell>
        </row>
        <row r="59">
          <cell r="B59" t="str">
            <v>THB</v>
          </cell>
          <cell r="C59" t="str">
            <v>THAI BAHT</v>
          </cell>
        </row>
        <row r="60">
          <cell r="B60" t="str">
            <v>TTD</v>
          </cell>
          <cell r="C60" t="str">
            <v>TRINIDAD/TOBAGO DOLLARS</v>
          </cell>
        </row>
        <row r="61">
          <cell r="B61" t="str">
            <v>TND</v>
          </cell>
          <cell r="C61" t="str">
            <v>TUNISIAN DINAR</v>
          </cell>
        </row>
        <row r="62">
          <cell r="B62" t="str">
            <v>TRL</v>
          </cell>
          <cell r="C62" t="str">
            <v>TURKISH LIRA</v>
          </cell>
        </row>
        <row r="63">
          <cell r="B63" t="str">
            <v>TRY</v>
          </cell>
          <cell r="C63" t="str">
            <v>NEW TURKISK LIRA</v>
          </cell>
        </row>
        <row r="64">
          <cell r="B64" t="str">
            <v>AED</v>
          </cell>
          <cell r="C64" t="str">
            <v xml:space="preserve">UAE DIRHAM </v>
          </cell>
        </row>
        <row r="65">
          <cell r="B65" t="str">
            <v>GBP</v>
          </cell>
          <cell r="C65" t="str">
            <v>BRITISH POUND</v>
          </cell>
        </row>
        <row r="66">
          <cell r="B66" t="str">
            <v>USS</v>
          </cell>
          <cell r="C66" t="str">
            <v>US DOLLAR</v>
          </cell>
        </row>
        <row r="67">
          <cell r="B67" t="str">
            <v>VEF</v>
          </cell>
          <cell r="C67" t="str">
            <v>VENEZUELAN BOLIVAR FUERTE 
(replaced Bolivar 01JAN08 1:1000)</v>
          </cell>
        </row>
        <row r="68">
          <cell r="B68" t="str">
            <v>VEB</v>
          </cell>
          <cell r="C68" t="str">
            <v>VENEZUELAN BOLIVAR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6"/>
  <sheetViews>
    <sheetView tabSelected="1" zoomScaleNormal="100" workbookViewId="0">
      <pane xSplit="3" ySplit="3" topLeftCell="D67" activePane="bottomRight" state="frozen"/>
      <selection pane="topRight" activeCell="D1" sqref="D1"/>
      <selection pane="bottomLeft" activeCell="A4" sqref="A4"/>
      <selection pane="bottomRight" activeCell="E74" sqref="E74"/>
    </sheetView>
  </sheetViews>
  <sheetFormatPr defaultRowHeight="12.75" x14ac:dyDescent="0.2"/>
  <cols>
    <col min="1" max="1" width="7.140625" style="8" bestFit="1" customWidth="1"/>
    <col min="2" max="2" width="8.42578125" style="8" customWidth="1"/>
    <col min="3" max="3" width="30.140625" style="9" customWidth="1"/>
    <col min="4" max="5" width="16.5703125" style="9" bestFit="1" customWidth="1"/>
    <col min="6" max="6" width="17" style="32" bestFit="1" customWidth="1"/>
    <col min="7" max="7" width="17.7109375" style="33" customWidth="1"/>
    <col min="8" max="8" width="18.140625" style="33" bestFit="1" customWidth="1"/>
  </cols>
  <sheetData>
    <row r="1" spans="1:9" ht="15" customHeight="1" x14ac:dyDescent="0.2">
      <c r="A1" s="95" t="s">
        <v>157</v>
      </c>
      <c r="B1" s="96"/>
      <c r="C1" s="96"/>
      <c r="D1" s="71"/>
      <c r="E1" s="67"/>
      <c r="F1" s="25"/>
      <c r="G1" s="26"/>
      <c r="H1" s="27"/>
    </row>
    <row r="2" spans="1:9" ht="29.25" customHeight="1" thickBot="1" x14ac:dyDescent="0.25">
      <c r="A2" s="95"/>
      <c r="B2" s="96"/>
      <c r="C2" s="96"/>
      <c r="D2" s="93">
        <v>45301</v>
      </c>
      <c r="E2" s="94"/>
      <c r="F2" s="88" t="s">
        <v>161</v>
      </c>
      <c r="G2" s="89"/>
      <c r="H2" s="90"/>
    </row>
    <row r="3" spans="1:9" ht="42.75" customHeight="1" thickBot="1" x14ac:dyDescent="0.3">
      <c r="A3" s="20" t="s">
        <v>0</v>
      </c>
      <c r="B3" s="21" t="s">
        <v>158</v>
      </c>
      <c r="C3" s="22" t="s">
        <v>1</v>
      </c>
      <c r="D3" s="68" t="s">
        <v>2</v>
      </c>
      <c r="E3" s="69" t="s">
        <v>3</v>
      </c>
      <c r="F3" s="56">
        <v>42000</v>
      </c>
      <c r="G3" s="57">
        <v>820000</v>
      </c>
      <c r="H3" s="58">
        <v>1640000</v>
      </c>
    </row>
    <row r="4" spans="1:9" s="1" customFormat="1" ht="20.100000000000001" customHeight="1" thickBot="1" x14ac:dyDescent="0.25">
      <c r="A4" s="10" t="s">
        <v>4</v>
      </c>
      <c r="B4" s="3" t="s">
        <v>4</v>
      </c>
      <c r="C4" s="11" t="s">
        <v>5</v>
      </c>
      <c r="D4" s="63">
        <v>814.8818</v>
      </c>
      <c r="E4" s="63">
        <v>993.75829268292694</v>
      </c>
      <c r="F4" s="28">
        <f>$E4*F$3</f>
        <v>41737848.292682931</v>
      </c>
      <c r="G4" s="28">
        <f>$E4*G$3</f>
        <v>814881800.00000012</v>
      </c>
      <c r="H4" s="29">
        <f>$E4*H$3</f>
        <v>1629763600.0000002</v>
      </c>
    </row>
    <row r="5" spans="1:9" ht="20.100000000000001" customHeight="1" thickBot="1" x14ac:dyDescent="0.25">
      <c r="A5" s="12" t="s">
        <v>6</v>
      </c>
      <c r="B5" s="4" t="s">
        <v>113</v>
      </c>
      <c r="C5" s="13" t="s">
        <v>7</v>
      </c>
      <c r="D5" s="63">
        <v>1.49515</v>
      </c>
      <c r="E5" s="63">
        <v>1.8233536585365855</v>
      </c>
      <c r="F5" s="28">
        <f t="shared" ref="F5:H40" si="0">$E5*F$3</f>
        <v>76580.853658536595</v>
      </c>
      <c r="G5" s="28">
        <f t="shared" si="0"/>
        <v>1495150</v>
      </c>
      <c r="H5" s="29">
        <f t="shared" si="0"/>
        <v>2990300</v>
      </c>
    </row>
    <row r="6" spans="1:9" ht="20.100000000000001" customHeight="1" thickBot="1" x14ac:dyDescent="0.25">
      <c r="A6" s="50" t="s">
        <v>187</v>
      </c>
      <c r="B6" s="35" t="s">
        <v>187</v>
      </c>
      <c r="C6" s="34" t="s">
        <v>188</v>
      </c>
      <c r="D6" s="63">
        <v>1</v>
      </c>
      <c r="E6" s="63">
        <v>1.2195121951219512</v>
      </c>
      <c r="F6" s="28">
        <f t="shared" si="0"/>
        <v>51219.512195121948</v>
      </c>
      <c r="G6" s="28">
        <f t="shared" si="0"/>
        <v>1000000</v>
      </c>
      <c r="H6" s="29">
        <f t="shared" si="0"/>
        <v>2000000</v>
      </c>
    </row>
    <row r="7" spans="1:9" ht="20.100000000000001" customHeight="1" thickBot="1" x14ac:dyDescent="0.25">
      <c r="A7" s="12" t="s">
        <v>97</v>
      </c>
      <c r="B7" s="4" t="s">
        <v>139</v>
      </c>
      <c r="C7" s="13" t="s">
        <v>99</v>
      </c>
      <c r="D7" s="63">
        <v>0.376</v>
      </c>
      <c r="E7" s="63">
        <v>0.45853658536585368</v>
      </c>
      <c r="F7" s="28">
        <f t="shared" si="0"/>
        <v>19258.536585365855</v>
      </c>
      <c r="G7" s="28">
        <f t="shared" si="0"/>
        <v>376000</v>
      </c>
      <c r="H7" s="29">
        <f t="shared" si="0"/>
        <v>752000</v>
      </c>
    </row>
    <row r="8" spans="1:9" ht="20.100000000000001" customHeight="1" thickBot="1" x14ac:dyDescent="0.25">
      <c r="A8" s="50" t="s">
        <v>193</v>
      </c>
      <c r="B8" s="35" t="s">
        <v>194</v>
      </c>
      <c r="C8" s="34" t="s">
        <v>195</v>
      </c>
      <c r="D8" s="59">
        <v>2</v>
      </c>
      <c r="E8" s="59">
        <v>2.4390243902439024</v>
      </c>
      <c r="F8" s="28">
        <f t="shared" si="0"/>
        <v>102439.0243902439</v>
      </c>
      <c r="G8" s="28">
        <f t="shared" si="0"/>
        <v>2000000</v>
      </c>
      <c r="H8" s="29">
        <f t="shared" si="0"/>
        <v>4000000</v>
      </c>
    </row>
    <row r="9" spans="1:9" ht="20.100000000000001" customHeight="1" thickBot="1" x14ac:dyDescent="0.25">
      <c r="A9" s="12" t="s">
        <v>8</v>
      </c>
      <c r="B9" s="4" t="s">
        <v>140</v>
      </c>
      <c r="C9" s="60" t="s">
        <v>9</v>
      </c>
      <c r="D9" s="63">
        <v>36.878486000000002</v>
      </c>
      <c r="E9" s="63">
        <v>44.973763414634149</v>
      </c>
      <c r="F9" s="28">
        <f t="shared" si="0"/>
        <v>1888898.0634146342</v>
      </c>
      <c r="G9" s="28">
        <f t="shared" si="0"/>
        <v>36878486</v>
      </c>
      <c r="H9" s="29">
        <f t="shared" si="0"/>
        <v>73756972</v>
      </c>
      <c r="I9" s="1" t="s">
        <v>175</v>
      </c>
    </row>
    <row r="10" spans="1:9" ht="20.100000000000001" customHeight="1" thickBot="1" x14ac:dyDescent="0.25">
      <c r="A10" s="12" t="s">
        <v>10</v>
      </c>
      <c r="B10" s="4" t="s">
        <v>114</v>
      </c>
      <c r="C10" s="13" t="s">
        <v>11</v>
      </c>
      <c r="D10" s="63">
        <v>4.8967399</v>
      </c>
      <c r="E10" s="63">
        <v>5.9716340243902444</v>
      </c>
      <c r="F10" s="28">
        <f t="shared" si="0"/>
        <v>250808.62902439028</v>
      </c>
      <c r="G10" s="28">
        <f t="shared" si="0"/>
        <v>4896739.9000000004</v>
      </c>
      <c r="H10" s="29">
        <f t="shared" si="0"/>
        <v>9793479.8000000007</v>
      </c>
    </row>
    <row r="11" spans="1:9" ht="20.100000000000001" customHeight="1" thickBot="1" x14ac:dyDescent="0.25">
      <c r="A11" s="12" t="s">
        <v>12</v>
      </c>
      <c r="B11" s="4" t="s">
        <v>115</v>
      </c>
      <c r="C11" s="13" t="s">
        <v>13</v>
      </c>
      <c r="D11" s="63">
        <v>1.3380000000000001</v>
      </c>
      <c r="E11" s="63">
        <v>1.6317073170731708</v>
      </c>
      <c r="F11" s="28">
        <f t="shared" si="0"/>
        <v>68531.707317073175</v>
      </c>
      <c r="G11" s="28">
        <f t="shared" si="0"/>
        <v>1338000</v>
      </c>
      <c r="H11" s="29">
        <f t="shared" si="0"/>
        <v>2676000</v>
      </c>
    </row>
    <row r="12" spans="1:9" ht="20.100000000000001" customHeight="1" thickBot="1" x14ac:dyDescent="0.25">
      <c r="A12" s="12" t="s">
        <v>3</v>
      </c>
      <c r="B12" s="4" t="s">
        <v>116</v>
      </c>
      <c r="C12" s="13" t="s">
        <v>14</v>
      </c>
      <c r="D12" s="63">
        <v>0.82</v>
      </c>
      <c r="E12" s="63">
        <v>1</v>
      </c>
      <c r="F12" s="28">
        <f t="shared" si="0"/>
        <v>42000</v>
      </c>
      <c r="G12" s="28">
        <f t="shared" si="0"/>
        <v>820000</v>
      </c>
      <c r="H12" s="29">
        <f t="shared" si="0"/>
        <v>1640000</v>
      </c>
    </row>
    <row r="13" spans="1:9" ht="20.100000000000001" customHeight="1" thickBot="1" x14ac:dyDescent="0.25">
      <c r="A13" s="16" t="s">
        <v>15</v>
      </c>
      <c r="B13" s="6" t="s">
        <v>117</v>
      </c>
      <c r="C13" s="17" t="s">
        <v>16</v>
      </c>
      <c r="D13" s="63">
        <v>922.96180000000004</v>
      </c>
      <c r="E13" s="63">
        <v>1125.5631707317075</v>
      </c>
      <c r="F13" s="28">
        <f t="shared" si="0"/>
        <v>47273653.170731716</v>
      </c>
      <c r="G13" s="28">
        <f t="shared" si="0"/>
        <v>922961800.00000012</v>
      </c>
      <c r="H13" s="29">
        <f t="shared" si="0"/>
        <v>1845923600.0000002</v>
      </c>
    </row>
    <row r="14" spans="1:9" ht="13.5" thickBot="1" x14ac:dyDescent="0.25">
      <c r="A14" s="12" t="s">
        <v>98</v>
      </c>
      <c r="B14" s="4" t="s">
        <v>98</v>
      </c>
      <c r="C14" s="34" t="s">
        <v>106</v>
      </c>
      <c r="D14" s="63">
        <v>7.1559999999999997</v>
      </c>
      <c r="E14" s="63">
        <v>8.7268292682926827</v>
      </c>
      <c r="F14" s="28">
        <f t="shared" si="0"/>
        <v>366526.8292682927</v>
      </c>
      <c r="G14" s="28">
        <f t="shared" si="0"/>
        <v>7156000</v>
      </c>
      <c r="H14" s="29">
        <f t="shared" si="0"/>
        <v>14312000</v>
      </c>
    </row>
    <row r="15" spans="1:9" ht="25.5" customHeight="1" thickBot="1" x14ac:dyDescent="0.25">
      <c r="A15" s="51" t="s">
        <v>169</v>
      </c>
      <c r="B15" s="52" t="s">
        <v>169</v>
      </c>
      <c r="C15" s="53" t="s">
        <v>170</v>
      </c>
      <c r="D15" s="63">
        <v>7.184774</v>
      </c>
      <c r="E15" s="63">
        <v>8.7619195121951226</v>
      </c>
      <c r="F15" s="28">
        <f t="shared" si="0"/>
        <v>368000.61951219518</v>
      </c>
      <c r="G15" s="28">
        <f t="shared" si="0"/>
        <v>7184774.0000000009</v>
      </c>
      <c r="H15" s="29">
        <f t="shared" si="0"/>
        <v>14369548.000000002</v>
      </c>
    </row>
    <row r="16" spans="1:9" ht="20.100000000000001" customHeight="1" thickBot="1" x14ac:dyDescent="0.25">
      <c r="A16" s="50" t="s">
        <v>167</v>
      </c>
      <c r="B16" s="35" t="s">
        <v>167</v>
      </c>
      <c r="C16" s="61" t="s">
        <v>168</v>
      </c>
      <c r="D16" s="63">
        <v>0.53677299999999994</v>
      </c>
      <c r="E16" s="63">
        <v>0.65460121951219508</v>
      </c>
      <c r="F16" s="28">
        <f t="shared" si="0"/>
        <v>27493.251219512193</v>
      </c>
      <c r="G16" s="28">
        <f t="shared" si="0"/>
        <v>536773</v>
      </c>
      <c r="H16" s="29">
        <f t="shared" si="0"/>
        <v>1073546</v>
      </c>
      <c r="I16" s="1" t="s">
        <v>174</v>
      </c>
    </row>
    <row r="17" spans="1:9" ht="20.100000000000001" customHeight="1" thickBot="1" x14ac:dyDescent="0.25">
      <c r="A17" s="12" t="s">
        <v>17</v>
      </c>
      <c r="B17" s="4" t="s">
        <v>17</v>
      </c>
      <c r="C17" s="13" t="s">
        <v>18</v>
      </c>
      <c r="D17" s="63">
        <v>22.439599999999999</v>
      </c>
      <c r="E17" s="63">
        <v>27.365365853658538</v>
      </c>
      <c r="F17" s="28">
        <f t="shared" si="0"/>
        <v>1149345.3658536586</v>
      </c>
      <c r="G17" s="28">
        <f t="shared" si="0"/>
        <v>22439600</v>
      </c>
      <c r="H17" s="29">
        <f t="shared" si="0"/>
        <v>44879200</v>
      </c>
    </row>
    <row r="18" spans="1:9" ht="20.100000000000001" customHeight="1" thickBot="1" x14ac:dyDescent="0.25">
      <c r="A18" s="12" t="s">
        <v>19</v>
      </c>
      <c r="B18" s="4" t="s">
        <v>118</v>
      </c>
      <c r="C18" s="13" t="s">
        <v>20</v>
      </c>
      <c r="D18" s="63">
        <v>6.8145800000000003</v>
      </c>
      <c r="E18" s="63">
        <v>8.3104634146341478</v>
      </c>
      <c r="F18" s="28">
        <f t="shared" si="0"/>
        <v>349039.46341463423</v>
      </c>
      <c r="G18" s="28">
        <f t="shared" si="0"/>
        <v>6814580.0000000009</v>
      </c>
      <c r="H18" s="29">
        <f t="shared" si="0"/>
        <v>13629160.000000002</v>
      </c>
    </row>
    <row r="19" spans="1:9" ht="20.100000000000001" customHeight="1" thickBot="1" x14ac:dyDescent="0.25">
      <c r="A19" s="72"/>
      <c r="B19" s="73" t="s">
        <v>197</v>
      </c>
      <c r="C19" s="74" t="s">
        <v>198</v>
      </c>
      <c r="D19" s="63">
        <v>58.537599999999998</v>
      </c>
      <c r="E19" s="63">
        <v>71.387317073170735</v>
      </c>
      <c r="F19" s="28">
        <f t="shared" si="0"/>
        <v>2998267.317073171</v>
      </c>
      <c r="G19" s="28">
        <f t="shared" si="0"/>
        <v>58537600</v>
      </c>
      <c r="H19" s="29">
        <f t="shared" si="0"/>
        <v>117075200</v>
      </c>
    </row>
    <row r="20" spans="1:9" ht="20.100000000000001" customHeight="1" thickBot="1" x14ac:dyDescent="0.25">
      <c r="A20" s="12" t="s">
        <v>21</v>
      </c>
      <c r="B20" s="4" t="s">
        <v>119</v>
      </c>
      <c r="C20" s="13" t="s">
        <v>22</v>
      </c>
      <c r="D20" s="63">
        <v>30.88372</v>
      </c>
      <c r="E20" s="63">
        <v>37.663073170731707</v>
      </c>
      <c r="F20" s="28">
        <f>$E20*F$3</f>
        <v>1581849.0731707318</v>
      </c>
      <c r="G20" s="28">
        <f t="shared" si="0"/>
        <v>30883720</v>
      </c>
      <c r="H20" s="29">
        <f t="shared" si="0"/>
        <v>61767440</v>
      </c>
    </row>
    <row r="21" spans="1:9" ht="21.75" customHeight="1" thickBot="1" x14ac:dyDescent="0.25">
      <c r="A21" s="12" t="s">
        <v>23</v>
      </c>
      <c r="B21" s="4" t="s">
        <v>23</v>
      </c>
      <c r="C21" s="13" t="s">
        <v>24</v>
      </c>
      <c r="D21" s="63">
        <v>0.91369290000000003</v>
      </c>
      <c r="E21" s="63">
        <v>1.1142596341463415</v>
      </c>
      <c r="F21" s="28">
        <f t="shared" si="0"/>
        <v>46798.904634146347</v>
      </c>
      <c r="G21" s="28">
        <f t="shared" si="0"/>
        <v>913692.9</v>
      </c>
      <c r="H21" s="29">
        <f t="shared" si="0"/>
        <v>1827385.8</v>
      </c>
    </row>
    <row r="22" spans="1:9" ht="27.75" customHeight="1" thickBot="1" x14ac:dyDescent="0.25">
      <c r="A22" s="12" t="s">
        <v>25</v>
      </c>
      <c r="B22" s="4" t="s">
        <v>156</v>
      </c>
      <c r="C22" s="13" t="s">
        <v>26</v>
      </c>
      <c r="D22" s="86">
        <v>0.68410000000000004</v>
      </c>
      <c r="E22" s="63">
        <v>0.8342682926829269</v>
      </c>
      <c r="F22" s="28">
        <f t="shared" si="0"/>
        <v>35039.268292682929</v>
      </c>
      <c r="G22" s="28">
        <f t="shared" si="0"/>
        <v>684100.00000000012</v>
      </c>
      <c r="H22" s="29">
        <f t="shared" si="0"/>
        <v>1368200.0000000002</v>
      </c>
    </row>
    <row r="23" spans="1:9" ht="20.100000000000001" customHeight="1" thickBot="1" x14ac:dyDescent="0.25">
      <c r="A23" s="12" t="s">
        <v>27</v>
      </c>
      <c r="B23" s="4" t="s">
        <v>141</v>
      </c>
      <c r="C23" s="60" t="s">
        <v>28</v>
      </c>
      <c r="D23" s="63">
        <v>5.4321999999999999</v>
      </c>
      <c r="E23" s="63">
        <v>6.6246341463414637</v>
      </c>
      <c r="F23" s="28">
        <f t="shared" si="0"/>
        <v>278234.63414634147</v>
      </c>
      <c r="G23" s="28">
        <f t="shared" si="0"/>
        <v>5432200</v>
      </c>
      <c r="H23" s="29">
        <f t="shared" si="0"/>
        <v>10864400</v>
      </c>
      <c r="I23" s="1" t="s">
        <v>176</v>
      </c>
    </row>
    <row r="24" spans="1:9" ht="20.100000000000001" customHeight="1" thickBot="1" x14ac:dyDescent="0.25">
      <c r="A24" s="12" t="s">
        <v>29</v>
      </c>
      <c r="B24" s="4" t="s">
        <v>142</v>
      </c>
      <c r="C24" s="60" t="s">
        <v>30</v>
      </c>
      <c r="D24" s="63">
        <v>5.9930199999999996</v>
      </c>
      <c r="E24" s="63">
        <v>7.3085609756097556</v>
      </c>
      <c r="F24" s="28">
        <f t="shared" si="0"/>
        <v>306959.56097560975</v>
      </c>
      <c r="G24" s="28">
        <f t="shared" si="0"/>
        <v>5993020</v>
      </c>
      <c r="H24" s="29">
        <f t="shared" si="0"/>
        <v>11986040</v>
      </c>
      <c r="I24" s="1" t="s">
        <v>178</v>
      </c>
    </row>
    <row r="25" spans="1:9" ht="20.100000000000001" customHeight="1" thickBot="1" x14ac:dyDescent="0.25">
      <c r="A25" s="12"/>
      <c r="B25" s="35" t="s">
        <v>203</v>
      </c>
      <c r="C25" s="61" t="s">
        <v>204</v>
      </c>
      <c r="D25" s="63">
        <v>2.6848999999999998</v>
      </c>
      <c r="E25" s="63">
        <v>3.274268292682927</v>
      </c>
      <c r="F25" s="28">
        <f t="shared" si="0"/>
        <v>137519.26829268294</v>
      </c>
      <c r="G25" s="28">
        <f t="shared" si="0"/>
        <v>2684900</v>
      </c>
      <c r="H25" s="29">
        <f t="shared" si="0"/>
        <v>5369800</v>
      </c>
      <c r="I25" s="1"/>
    </row>
    <row r="26" spans="1:9" ht="13.5" thickBot="1" x14ac:dyDescent="0.25">
      <c r="A26" s="12" t="s">
        <v>31</v>
      </c>
      <c r="B26" s="4" t="s">
        <v>143</v>
      </c>
      <c r="C26" s="60" t="s">
        <v>32</v>
      </c>
      <c r="D26" s="63">
        <v>1.7868999999999999</v>
      </c>
      <c r="E26" s="63">
        <v>2.1791463414634147</v>
      </c>
      <c r="F26" s="28">
        <f t="shared" si="0"/>
        <v>91524.14634146342</v>
      </c>
      <c r="G26" s="28">
        <f t="shared" si="0"/>
        <v>1786900</v>
      </c>
      <c r="H26" s="29">
        <f t="shared" si="0"/>
        <v>3573800</v>
      </c>
      <c r="I26" s="1" t="s">
        <v>179</v>
      </c>
    </row>
    <row r="27" spans="1:9" ht="20.100000000000001" customHeight="1" thickBot="1" x14ac:dyDescent="0.25">
      <c r="A27" s="12" t="s">
        <v>33</v>
      </c>
      <c r="B27" s="4" t="s">
        <v>144</v>
      </c>
      <c r="C27" s="60" t="s">
        <v>34</v>
      </c>
      <c r="D27" s="63">
        <v>311.32400000000001</v>
      </c>
      <c r="E27" s="63">
        <v>379.66341463414636</v>
      </c>
      <c r="F27" s="28">
        <f t="shared" si="0"/>
        <v>15945863.414634148</v>
      </c>
      <c r="G27" s="28">
        <f t="shared" si="0"/>
        <v>311324000</v>
      </c>
      <c r="H27" s="29">
        <f t="shared" si="0"/>
        <v>622648000</v>
      </c>
      <c r="I27" s="1" t="s">
        <v>177</v>
      </c>
    </row>
    <row r="28" spans="1:9" ht="20.100000000000001" customHeight="1" thickBot="1" x14ac:dyDescent="0.25">
      <c r="A28" s="50" t="s">
        <v>189</v>
      </c>
      <c r="B28" s="35" t="s">
        <v>189</v>
      </c>
      <c r="C28" s="61" t="s">
        <v>190</v>
      </c>
      <c r="D28" s="63">
        <v>7.8107233000000003</v>
      </c>
      <c r="E28" s="63">
        <v>9.5252723170731723</v>
      </c>
      <c r="F28" s="28">
        <f t="shared" si="0"/>
        <v>400061.43731707323</v>
      </c>
      <c r="G28" s="28">
        <f t="shared" si="0"/>
        <v>7810723.3000000017</v>
      </c>
      <c r="H28" s="29">
        <f t="shared" si="0"/>
        <v>15621446.600000003</v>
      </c>
      <c r="I28" s="1"/>
    </row>
    <row r="29" spans="1:9" ht="20.100000000000001" customHeight="1" thickBot="1" x14ac:dyDescent="0.25">
      <c r="A29" s="12" t="s">
        <v>35</v>
      </c>
      <c r="B29" s="4" t="s">
        <v>120</v>
      </c>
      <c r="C29" s="13" t="s">
        <v>36</v>
      </c>
      <c r="D29" s="63">
        <v>7.8195297999999998</v>
      </c>
      <c r="E29" s="63">
        <v>9.5360119512195123</v>
      </c>
      <c r="F29" s="28">
        <f t="shared" si="0"/>
        <v>400512.50195121951</v>
      </c>
      <c r="G29" s="28">
        <f t="shared" si="0"/>
        <v>7819529.7999999998</v>
      </c>
      <c r="H29" s="29">
        <f t="shared" si="0"/>
        <v>15639059.6</v>
      </c>
    </row>
    <row r="30" spans="1:9" ht="20.100000000000001" customHeight="1" thickBot="1" x14ac:dyDescent="0.25">
      <c r="A30" s="12" t="s">
        <v>104</v>
      </c>
      <c r="B30" s="4" t="s">
        <v>104</v>
      </c>
      <c r="C30" s="13" t="s">
        <v>105</v>
      </c>
      <c r="D30" s="63">
        <v>345.41379000000001</v>
      </c>
      <c r="E30" s="63">
        <v>421.23632926829271</v>
      </c>
      <c r="F30" s="28">
        <f t="shared" si="0"/>
        <v>17691925.829268295</v>
      </c>
      <c r="G30" s="28">
        <f t="shared" si="0"/>
        <v>345413790</v>
      </c>
      <c r="H30" s="29">
        <f t="shared" si="0"/>
        <v>690827580</v>
      </c>
    </row>
    <row r="31" spans="1:9" ht="20.100000000000001" customHeight="1" thickBot="1" x14ac:dyDescent="0.25">
      <c r="A31" s="12" t="s">
        <v>37</v>
      </c>
      <c r="B31" s="4" t="s">
        <v>37</v>
      </c>
      <c r="C31" s="13" t="s">
        <v>38</v>
      </c>
      <c r="D31" s="63">
        <v>136.9923</v>
      </c>
      <c r="E31" s="63">
        <v>167.06378048780488</v>
      </c>
      <c r="F31" s="28">
        <f t="shared" si="0"/>
        <v>7016678.7804878047</v>
      </c>
      <c r="G31" s="28">
        <f t="shared" si="0"/>
        <v>136992300</v>
      </c>
      <c r="H31" s="29">
        <f t="shared" si="0"/>
        <v>273984600</v>
      </c>
    </row>
    <row r="32" spans="1:9" ht="20.100000000000001" customHeight="1" thickBot="1" x14ac:dyDescent="0.25">
      <c r="A32" s="12" t="s">
        <v>102</v>
      </c>
      <c r="B32" s="4" t="s">
        <v>102</v>
      </c>
      <c r="C32" s="13" t="s">
        <v>103</v>
      </c>
      <c r="D32" s="63">
        <v>83.018000000000001</v>
      </c>
      <c r="E32" s="63">
        <v>101.24146341463415</v>
      </c>
      <c r="F32" s="28">
        <f t="shared" si="0"/>
        <v>4252141.4634146346</v>
      </c>
      <c r="G32" s="28">
        <f t="shared" si="0"/>
        <v>83018000</v>
      </c>
      <c r="H32" s="29">
        <f t="shared" si="0"/>
        <v>166036000</v>
      </c>
    </row>
    <row r="33" spans="1:9" ht="20.100000000000001" customHeight="1" thickBot="1" x14ac:dyDescent="0.25">
      <c r="A33" s="12" t="s">
        <v>39</v>
      </c>
      <c r="B33" s="4" t="s">
        <v>39</v>
      </c>
      <c r="C33" s="13" t="s">
        <v>40</v>
      </c>
      <c r="D33" s="63">
        <v>15569.77</v>
      </c>
      <c r="E33" s="63">
        <v>18987.524390243903</v>
      </c>
      <c r="F33" s="28">
        <f>$E33*F$3</f>
        <v>797476024.39024389</v>
      </c>
      <c r="G33" s="28">
        <f t="shared" si="0"/>
        <v>15569770000</v>
      </c>
      <c r="H33" s="29">
        <f t="shared" si="0"/>
        <v>31139540000</v>
      </c>
    </row>
    <row r="34" spans="1:9" ht="20.100000000000001" customHeight="1" thickBot="1" x14ac:dyDescent="0.25">
      <c r="A34" s="12" t="s">
        <v>41</v>
      </c>
      <c r="B34" s="4" t="s">
        <v>121</v>
      </c>
      <c r="C34" s="13" t="s">
        <v>42</v>
      </c>
      <c r="D34" s="63">
        <v>42216.928</v>
      </c>
      <c r="E34" s="63">
        <v>51484.058536585369</v>
      </c>
      <c r="F34" s="28">
        <f t="shared" si="0"/>
        <v>2162330458.5365853</v>
      </c>
      <c r="G34" s="28">
        <f t="shared" si="0"/>
        <v>42216928000</v>
      </c>
      <c r="H34" s="29">
        <f t="shared" si="0"/>
        <v>84433856000</v>
      </c>
    </row>
    <row r="35" spans="1:9" ht="20.100000000000001" customHeight="1" thickBot="1" x14ac:dyDescent="0.25">
      <c r="A35" s="12" t="s">
        <v>43</v>
      </c>
      <c r="B35" s="4" t="s">
        <v>145</v>
      </c>
      <c r="C35" s="60" t="s">
        <v>44</v>
      </c>
      <c r="D35" s="63">
        <v>0.71954600000000002</v>
      </c>
      <c r="E35" s="63">
        <v>0.87749512195121959</v>
      </c>
      <c r="F35" s="28">
        <f t="shared" si="0"/>
        <v>36854.795121951225</v>
      </c>
      <c r="G35" s="28">
        <f t="shared" si="0"/>
        <v>719546.00000000012</v>
      </c>
      <c r="H35" s="29">
        <f t="shared" si="0"/>
        <v>1439092.0000000002</v>
      </c>
      <c r="I35" s="1" t="s">
        <v>180</v>
      </c>
    </row>
    <row r="36" spans="1:9" ht="20.100000000000001" customHeight="1" thickBot="1" x14ac:dyDescent="0.25">
      <c r="A36" s="12" t="s">
        <v>95</v>
      </c>
      <c r="B36" s="4" t="s">
        <v>95</v>
      </c>
      <c r="C36" s="13" t="s">
        <v>96</v>
      </c>
      <c r="D36" s="63">
        <v>3.742855</v>
      </c>
      <c r="E36" s="63">
        <v>4.5644573170731713</v>
      </c>
      <c r="F36" s="28">
        <f t="shared" si="0"/>
        <v>191707.20731707319</v>
      </c>
      <c r="G36" s="28">
        <f t="shared" si="0"/>
        <v>3742855.0000000005</v>
      </c>
      <c r="H36" s="29">
        <f t="shared" si="0"/>
        <v>7485710.0000000009</v>
      </c>
    </row>
    <row r="37" spans="1:9" ht="20.100000000000001" customHeight="1" thickBot="1" x14ac:dyDescent="0.25">
      <c r="A37" s="12" t="s">
        <v>45</v>
      </c>
      <c r="B37" s="4" t="s">
        <v>146</v>
      </c>
      <c r="C37" s="60" t="s">
        <v>46</v>
      </c>
      <c r="D37" s="63">
        <v>1769.0446999999999</v>
      </c>
      <c r="E37" s="63">
        <v>2157.3715853658537</v>
      </c>
      <c r="F37" s="28">
        <f>$E37*F$3</f>
        <v>90609606.585365847</v>
      </c>
      <c r="G37" s="28">
        <f t="shared" si="0"/>
        <v>1769044700</v>
      </c>
      <c r="H37" s="29">
        <f t="shared" si="0"/>
        <v>3538089400</v>
      </c>
      <c r="I37" s="1" t="s">
        <v>181</v>
      </c>
    </row>
    <row r="38" spans="1:9" ht="20.100000000000001" customHeight="1" thickBot="1" x14ac:dyDescent="0.25">
      <c r="A38" s="12" t="s">
        <v>47</v>
      </c>
      <c r="B38" s="4" t="s">
        <v>122</v>
      </c>
      <c r="C38" s="13" t="s">
        <v>48</v>
      </c>
      <c r="D38" s="63">
        <v>154.48394999999999</v>
      </c>
      <c r="E38" s="63">
        <v>188.39506097560977</v>
      </c>
      <c r="F38" s="28">
        <f t="shared" si="0"/>
        <v>7912592.5609756103</v>
      </c>
      <c r="G38" s="28">
        <f t="shared" si="0"/>
        <v>154483950</v>
      </c>
      <c r="H38" s="29">
        <f t="shared" si="0"/>
        <v>308967900</v>
      </c>
    </row>
    <row r="39" spans="1:9" s="2" customFormat="1" ht="20.100000000000001" customHeight="1" thickBot="1" x14ac:dyDescent="0.25">
      <c r="A39" s="12" t="s">
        <v>49</v>
      </c>
      <c r="B39" s="4" t="s">
        <v>123</v>
      </c>
      <c r="C39" s="13" t="s">
        <v>50</v>
      </c>
      <c r="D39" s="63">
        <v>145.54909000000001</v>
      </c>
      <c r="E39" s="63">
        <v>177.49889024390245</v>
      </c>
      <c r="F39" s="28">
        <f t="shared" si="0"/>
        <v>7454953.3902439028</v>
      </c>
      <c r="G39" s="28">
        <f t="shared" si="0"/>
        <v>145549090</v>
      </c>
      <c r="H39" s="29">
        <f t="shared" si="0"/>
        <v>291098180</v>
      </c>
    </row>
    <row r="40" spans="1:9" ht="20.100000000000001" customHeight="1" x14ac:dyDescent="0.2">
      <c r="A40" s="15" t="s">
        <v>152</v>
      </c>
      <c r="B40" s="5" t="s">
        <v>152</v>
      </c>
      <c r="C40" s="14" t="s">
        <v>155</v>
      </c>
      <c r="D40" s="63">
        <v>0.70899999999999996</v>
      </c>
      <c r="E40" s="63">
        <v>0.86463414634146341</v>
      </c>
      <c r="F40" s="28">
        <f t="shared" si="0"/>
        <v>36314.634146341465</v>
      </c>
      <c r="G40" s="28">
        <f t="shared" si="0"/>
        <v>709000</v>
      </c>
      <c r="H40" s="29">
        <f t="shared" si="0"/>
        <v>1418000</v>
      </c>
    </row>
    <row r="41" spans="1:9" ht="20.100000000000001" customHeight="1" x14ac:dyDescent="0.2">
      <c r="A41" s="97" t="s">
        <v>88</v>
      </c>
      <c r="B41" s="99" t="s">
        <v>88</v>
      </c>
      <c r="C41" s="101" t="s">
        <v>89</v>
      </c>
      <c r="D41" s="66">
        <v>1320.674</v>
      </c>
      <c r="E41" s="66">
        <v>1610.578048780488</v>
      </c>
      <c r="F41" s="91">
        <f>$E41*F$3</f>
        <v>67644278.048780501</v>
      </c>
      <c r="G41" s="91">
        <f>$E41*G$3</f>
        <v>1320674000.0000002</v>
      </c>
      <c r="H41" s="91">
        <f>$E41*H$3</f>
        <v>2641348000.0000005</v>
      </c>
    </row>
    <row r="42" spans="1:9" x14ac:dyDescent="0.2">
      <c r="A42" s="98"/>
      <c r="B42" s="100"/>
      <c r="C42" s="102"/>
      <c r="D42" s="62"/>
      <c r="E42" s="62"/>
      <c r="F42" s="92"/>
      <c r="G42" s="92"/>
      <c r="H42" s="92"/>
    </row>
    <row r="43" spans="1:9" s="2" customFormat="1" ht="20.100000000000001" customHeight="1" x14ac:dyDescent="0.2">
      <c r="A43" s="12" t="s">
        <v>51</v>
      </c>
      <c r="B43" s="4" t="s">
        <v>124</v>
      </c>
      <c r="C43" s="13" t="s">
        <v>52</v>
      </c>
      <c r="D43" s="63">
        <v>0.30756450000000002</v>
      </c>
      <c r="E43" s="63">
        <v>0.3750786585365854</v>
      </c>
      <c r="F43" s="30">
        <f>$E43*F$3</f>
        <v>15753.303658536586</v>
      </c>
      <c r="G43" s="30">
        <f>$E43*G$3</f>
        <v>307564.5</v>
      </c>
      <c r="H43" s="31">
        <f>$E43*H$3</f>
        <v>615129</v>
      </c>
    </row>
    <row r="44" spans="1:9" ht="20.100000000000001" customHeight="1" x14ac:dyDescent="0.2">
      <c r="A44" s="12" t="s">
        <v>53</v>
      </c>
      <c r="B44" s="4" t="s">
        <v>125</v>
      </c>
      <c r="C44" s="13" t="s">
        <v>54</v>
      </c>
      <c r="D44" s="63">
        <v>4.6417000000000002</v>
      </c>
      <c r="E44" s="63">
        <v>5.6606097560975615</v>
      </c>
      <c r="F44" s="30">
        <f t="shared" ref="F44:H73" si="1">$E44*F$3</f>
        <v>237745.60975609758</v>
      </c>
      <c r="G44" s="30">
        <f t="shared" si="1"/>
        <v>4641700</v>
      </c>
      <c r="H44" s="31">
        <f t="shared" si="1"/>
        <v>9283400</v>
      </c>
    </row>
    <row r="45" spans="1:9" ht="20.100000000000001" customHeight="1" x14ac:dyDescent="0.2">
      <c r="A45" s="12" t="s">
        <v>55</v>
      </c>
      <c r="B45" s="4" t="s">
        <v>126</v>
      </c>
      <c r="C45" s="13" t="s">
        <v>56</v>
      </c>
      <c r="D45" s="63">
        <v>17.006019999999999</v>
      </c>
      <c r="E45" s="63">
        <v>20.739048780487806</v>
      </c>
      <c r="F45" s="30">
        <f t="shared" si="1"/>
        <v>871040.04878048785</v>
      </c>
      <c r="G45" s="30">
        <f t="shared" si="1"/>
        <v>17006020</v>
      </c>
      <c r="H45" s="31">
        <f t="shared" si="1"/>
        <v>34012040</v>
      </c>
    </row>
    <row r="46" spans="1:9" ht="20.100000000000001" customHeight="1" x14ac:dyDescent="0.2">
      <c r="A46" s="12" t="s">
        <v>57</v>
      </c>
      <c r="B46" s="4" t="s">
        <v>147</v>
      </c>
      <c r="C46" s="60" t="s">
        <v>58</v>
      </c>
      <c r="D46" s="63">
        <v>2.0130300000000001</v>
      </c>
      <c r="E46" s="63">
        <v>2.4549146341463417</v>
      </c>
      <c r="F46" s="30">
        <f t="shared" si="1"/>
        <v>103106.41463414635</v>
      </c>
      <c r="G46" s="30">
        <f t="shared" si="1"/>
        <v>2013030.0000000002</v>
      </c>
      <c r="H46" s="31">
        <f t="shared" si="1"/>
        <v>4026060.0000000005</v>
      </c>
      <c r="I46" s="1" t="s">
        <v>182</v>
      </c>
    </row>
    <row r="47" spans="1:9" ht="20.100000000000001" customHeight="1" x14ac:dyDescent="0.2">
      <c r="A47" s="12" t="s">
        <v>59</v>
      </c>
      <c r="B47" s="4" t="s">
        <v>128</v>
      </c>
      <c r="C47" s="13" t="s">
        <v>60</v>
      </c>
      <c r="D47" s="63">
        <v>1.6071200000000001</v>
      </c>
      <c r="E47" s="63">
        <v>1.9599024390243904</v>
      </c>
      <c r="F47" s="30">
        <f t="shared" si="1"/>
        <v>82315.902439024401</v>
      </c>
      <c r="G47" s="30">
        <f t="shared" si="1"/>
        <v>1607120.0000000002</v>
      </c>
      <c r="H47" s="31">
        <f t="shared" si="1"/>
        <v>3214240.0000000005</v>
      </c>
    </row>
    <row r="48" spans="1:9" ht="20.100000000000001" customHeight="1" x14ac:dyDescent="0.2">
      <c r="A48" s="12" t="s">
        <v>90</v>
      </c>
      <c r="B48" s="4" t="s">
        <v>127</v>
      </c>
      <c r="C48" s="13" t="s">
        <v>91</v>
      </c>
      <c r="D48" s="63">
        <v>10.336169</v>
      </c>
      <c r="E48" s="63">
        <v>12.605084146341465</v>
      </c>
      <c r="F48" s="30">
        <f t="shared" si="1"/>
        <v>529413.5341463415</v>
      </c>
      <c r="G48" s="30">
        <f t="shared" si="1"/>
        <v>10336169.000000002</v>
      </c>
      <c r="H48" s="31">
        <f t="shared" si="1"/>
        <v>20672338.000000004</v>
      </c>
    </row>
    <row r="49" spans="1:10" ht="20.100000000000001" customHeight="1" x14ac:dyDescent="0.2">
      <c r="A49" s="50" t="s">
        <v>172</v>
      </c>
      <c r="B49" s="35" t="s">
        <v>172</v>
      </c>
      <c r="C49" s="34" t="s">
        <v>171</v>
      </c>
      <c r="D49" s="63">
        <v>0.38496999999999998</v>
      </c>
      <c r="E49" s="63">
        <v>0.46947560975609759</v>
      </c>
      <c r="F49" s="30">
        <f t="shared" si="1"/>
        <v>19717.9756097561</v>
      </c>
      <c r="G49" s="30">
        <f t="shared" si="1"/>
        <v>384970</v>
      </c>
      <c r="H49" s="31">
        <f t="shared" si="1"/>
        <v>769940</v>
      </c>
    </row>
    <row r="50" spans="1:10" ht="20.100000000000001" customHeight="1" x14ac:dyDescent="0.2">
      <c r="A50" s="50" t="s">
        <v>199</v>
      </c>
      <c r="B50" s="35" t="s">
        <v>199</v>
      </c>
      <c r="C50" s="34" t="s">
        <v>200</v>
      </c>
      <c r="D50" s="59">
        <v>56.228608000000001</v>
      </c>
      <c r="E50" s="63">
        <v>68.571473170731707</v>
      </c>
      <c r="F50" s="30">
        <f t="shared" si="1"/>
        <v>2880001.8731707316</v>
      </c>
      <c r="G50" s="30">
        <f t="shared" si="1"/>
        <v>56228608</v>
      </c>
      <c r="H50" s="31">
        <f t="shared" si="1"/>
        <v>112457216</v>
      </c>
      <c r="I50" s="2"/>
      <c r="J50" s="75"/>
    </row>
    <row r="51" spans="1:10" ht="20.100000000000001" customHeight="1" x14ac:dyDescent="0.2">
      <c r="A51" s="15" t="s">
        <v>107</v>
      </c>
      <c r="B51" s="5" t="s">
        <v>107</v>
      </c>
      <c r="C51" s="14" t="s">
        <v>108</v>
      </c>
      <c r="D51" s="63">
        <v>3.9641000000000002</v>
      </c>
      <c r="E51" s="63">
        <v>4.8342682926829275</v>
      </c>
      <c r="F51" s="30">
        <f t="shared" si="1"/>
        <v>203039.26829268294</v>
      </c>
      <c r="G51" s="30">
        <f t="shared" si="1"/>
        <v>3964100.0000000005</v>
      </c>
      <c r="H51" s="31">
        <f t="shared" si="1"/>
        <v>7928200.0000000009</v>
      </c>
    </row>
    <row r="52" spans="1:10" ht="20.100000000000001" customHeight="1" x14ac:dyDescent="0.2">
      <c r="A52" s="12" t="s">
        <v>61</v>
      </c>
      <c r="B52" s="4" t="s">
        <v>148</v>
      </c>
      <c r="C52" s="60" t="s">
        <v>62</v>
      </c>
      <c r="D52" s="63">
        <v>183.15271000000001</v>
      </c>
      <c r="E52" s="63">
        <v>223.35696341463418</v>
      </c>
      <c r="F52" s="30">
        <f t="shared" si="1"/>
        <v>9380992.4634146355</v>
      </c>
      <c r="G52" s="30">
        <f t="shared" si="1"/>
        <v>183152710.00000003</v>
      </c>
      <c r="H52" s="31">
        <f t="shared" si="1"/>
        <v>366305420.00000006</v>
      </c>
      <c r="I52" s="1" t="s">
        <v>183</v>
      </c>
    </row>
    <row r="53" spans="1:10" ht="20.100000000000001" customHeight="1" x14ac:dyDescent="0.2">
      <c r="A53" s="12" t="s">
        <v>100</v>
      </c>
      <c r="B53" s="4" t="s">
        <v>100</v>
      </c>
      <c r="C53" s="13" t="s">
        <v>101</v>
      </c>
      <c r="D53" s="63">
        <v>3.64</v>
      </c>
      <c r="E53" s="63">
        <v>4.4390243902439028</v>
      </c>
      <c r="F53" s="30">
        <f t="shared" si="1"/>
        <v>186439.02439024393</v>
      </c>
      <c r="G53" s="30">
        <f t="shared" si="1"/>
        <v>3640000.0000000005</v>
      </c>
      <c r="H53" s="31">
        <f t="shared" si="1"/>
        <v>7280000.0000000009</v>
      </c>
    </row>
    <row r="54" spans="1:10" ht="20.100000000000001" customHeight="1" x14ac:dyDescent="0.2">
      <c r="A54" s="15" t="s">
        <v>110</v>
      </c>
      <c r="B54" s="5" t="s">
        <v>110</v>
      </c>
      <c r="C54" s="14" t="s">
        <v>109</v>
      </c>
      <c r="D54" s="63">
        <v>4.5341588000000002</v>
      </c>
      <c r="E54" s="63">
        <v>5.5294619512195124</v>
      </c>
      <c r="F54" s="30">
        <f t="shared" si="1"/>
        <v>232237.40195121954</v>
      </c>
      <c r="G54" s="30">
        <f t="shared" si="1"/>
        <v>4534158.8</v>
      </c>
      <c r="H54" s="31">
        <f t="shared" si="1"/>
        <v>9068317.5999999996</v>
      </c>
    </row>
    <row r="55" spans="1:10" ht="20.100000000000001" customHeight="1" x14ac:dyDescent="0.2">
      <c r="A55" s="15" t="s">
        <v>153</v>
      </c>
      <c r="B55" s="5" t="s">
        <v>153</v>
      </c>
      <c r="C55" s="14" t="s">
        <v>154</v>
      </c>
      <c r="D55" s="63">
        <v>90.205640000000002</v>
      </c>
      <c r="E55" s="63">
        <v>110.00687804878049</v>
      </c>
      <c r="F55" s="30">
        <f t="shared" si="1"/>
        <v>4620288.8780487804</v>
      </c>
      <c r="G55" s="30">
        <f t="shared" si="1"/>
        <v>90205640</v>
      </c>
      <c r="H55" s="31">
        <f t="shared" si="1"/>
        <v>180411280</v>
      </c>
    </row>
    <row r="56" spans="1:10" ht="20.100000000000001" customHeight="1" x14ac:dyDescent="0.2">
      <c r="A56" s="12" t="s">
        <v>63</v>
      </c>
      <c r="B56" s="4" t="s">
        <v>129</v>
      </c>
      <c r="C56" s="13" t="s">
        <v>64</v>
      </c>
      <c r="D56" s="63">
        <v>3.75</v>
      </c>
      <c r="E56" s="63">
        <v>4.5731707317073171</v>
      </c>
      <c r="F56" s="30">
        <f t="shared" si="1"/>
        <v>192073.17073170733</v>
      </c>
      <c r="G56" s="30">
        <f t="shared" si="1"/>
        <v>3750000</v>
      </c>
      <c r="H56" s="31">
        <f t="shared" si="1"/>
        <v>7500000</v>
      </c>
    </row>
    <row r="57" spans="1:10" ht="20.100000000000001" customHeight="1" x14ac:dyDescent="0.2">
      <c r="A57" s="12" t="s">
        <v>65</v>
      </c>
      <c r="B57" s="4" t="s">
        <v>130</v>
      </c>
      <c r="C57" s="13" t="s">
        <v>66</v>
      </c>
      <c r="D57" s="63">
        <v>1.3313999999999999</v>
      </c>
      <c r="E57" s="63">
        <v>1.6236585365853657</v>
      </c>
      <c r="F57" s="30">
        <f t="shared" si="1"/>
        <v>68193.658536585368</v>
      </c>
      <c r="G57" s="30">
        <f t="shared" si="1"/>
        <v>1331400</v>
      </c>
      <c r="H57" s="31">
        <f t="shared" si="1"/>
        <v>2662800</v>
      </c>
    </row>
    <row r="58" spans="1:10" ht="20.100000000000001" customHeight="1" x14ac:dyDescent="0.2">
      <c r="A58" s="15" t="s">
        <v>151</v>
      </c>
      <c r="B58" s="5" t="s">
        <v>151</v>
      </c>
      <c r="C58" s="87" t="s">
        <v>205</v>
      </c>
      <c r="D58" s="63">
        <v>27.473652000000001</v>
      </c>
      <c r="E58" s="63">
        <v>33.50445365853659</v>
      </c>
      <c r="F58" s="30">
        <f t="shared" si="1"/>
        <v>1407187.0536585369</v>
      </c>
      <c r="G58" s="30">
        <f t="shared" si="1"/>
        <v>27473652.000000004</v>
      </c>
      <c r="H58" s="31">
        <f t="shared" si="1"/>
        <v>54947304.000000007</v>
      </c>
      <c r="I58" s="1" t="s">
        <v>184</v>
      </c>
    </row>
    <row r="59" spans="1:10" ht="20.100000000000001" customHeight="1" x14ac:dyDescent="0.2">
      <c r="A59" s="12" t="s">
        <v>67</v>
      </c>
      <c r="B59" s="4" t="s">
        <v>131</v>
      </c>
      <c r="C59" s="13" t="s">
        <v>68</v>
      </c>
      <c r="D59" s="63">
        <v>18.666699999999999</v>
      </c>
      <c r="E59" s="63">
        <v>22.764268292682928</v>
      </c>
      <c r="F59" s="30">
        <f t="shared" si="1"/>
        <v>956099.26829268294</v>
      </c>
      <c r="G59" s="30">
        <f t="shared" si="1"/>
        <v>18666700</v>
      </c>
      <c r="H59" s="31">
        <f t="shared" si="1"/>
        <v>37333400</v>
      </c>
      <c r="I59" s="1"/>
    </row>
    <row r="60" spans="1:10" ht="20.100000000000001" customHeight="1" x14ac:dyDescent="0.2">
      <c r="A60" s="12" t="s">
        <v>69</v>
      </c>
      <c r="B60" s="4" t="s">
        <v>149</v>
      </c>
      <c r="C60" s="60" t="s">
        <v>70</v>
      </c>
      <c r="D60" s="63">
        <v>151.73918</v>
      </c>
      <c r="E60" s="63">
        <v>185.04778048780489</v>
      </c>
      <c r="F60" s="30">
        <f t="shared" si="1"/>
        <v>7772006.7804878056</v>
      </c>
      <c r="G60" s="30">
        <f t="shared" si="1"/>
        <v>151739180</v>
      </c>
      <c r="H60" s="31">
        <f t="shared" si="1"/>
        <v>303478360</v>
      </c>
      <c r="I60" s="1" t="s">
        <v>185</v>
      </c>
    </row>
    <row r="61" spans="1:10" ht="20.100000000000001" customHeight="1" x14ac:dyDescent="0.2">
      <c r="A61" s="12" t="s">
        <v>71</v>
      </c>
      <c r="B61" s="4" t="s">
        <v>132</v>
      </c>
      <c r="C61" s="13" t="s">
        <v>72</v>
      </c>
      <c r="D61" s="63">
        <v>10.234574</v>
      </c>
      <c r="E61" s="63">
        <v>12.481187804878051</v>
      </c>
      <c r="F61" s="30">
        <f t="shared" si="1"/>
        <v>524209.88780487812</v>
      </c>
      <c r="G61" s="30">
        <f t="shared" si="1"/>
        <v>10234574.000000002</v>
      </c>
      <c r="H61" s="31">
        <f t="shared" si="1"/>
        <v>20469148.000000004</v>
      </c>
    </row>
    <row r="62" spans="1:10" ht="20.100000000000001" customHeight="1" x14ac:dyDescent="0.2">
      <c r="A62" s="12" t="s">
        <v>73</v>
      </c>
      <c r="B62" s="4" t="s">
        <v>133</v>
      </c>
      <c r="C62" s="13" t="s">
        <v>74</v>
      </c>
      <c r="D62" s="63">
        <v>0.85117869000000002</v>
      </c>
      <c r="E62" s="63">
        <v>1.0380227926829269</v>
      </c>
      <c r="F62" s="30">
        <f t="shared" si="1"/>
        <v>43596.957292682928</v>
      </c>
      <c r="G62" s="30">
        <f t="shared" si="1"/>
        <v>851178.69000000006</v>
      </c>
      <c r="H62" s="31">
        <f t="shared" si="1"/>
        <v>1702357.3800000001</v>
      </c>
      <c r="I62" s="1"/>
    </row>
    <row r="63" spans="1:10" ht="31.5" customHeight="1" x14ac:dyDescent="0.2">
      <c r="A63" s="12" t="s">
        <v>92</v>
      </c>
      <c r="B63" s="35" t="s">
        <v>165</v>
      </c>
      <c r="C63" s="34" t="s">
        <v>173</v>
      </c>
      <c r="D63" s="63">
        <v>31.128473</v>
      </c>
      <c r="E63" s="63">
        <v>37.961552439024395</v>
      </c>
      <c r="F63" s="30">
        <f t="shared" si="1"/>
        <v>1594385.2024390246</v>
      </c>
      <c r="G63" s="30">
        <f t="shared" si="1"/>
        <v>31128473.000000004</v>
      </c>
      <c r="H63" s="31">
        <f t="shared" si="1"/>
        <v>62256946.000000007</v>
      </c>
      <c r="J63" t="s">
        <v>196</v>
      </c>
    </row>
    <row r="64" spans="1:10" ht="20.100000000000001" customHeight="1" x14ac:dyDescent="0.2">
      <c r="A64" s="12" t="s">
        <v>75</v>
      </c>
      <c r="B64" s="4" t="s">
        <v>75</v>
      </c>
      <c r="C64" s="13" t="s">
        <v>76</v>
      </c>
      <c r="D64" s="63">
        <v>35.06</v>
      </c>
      <c r="E64" s="63">
        <v>42.756097560975618</v>
      </c>
      <c r="F64" s="30">
        <f t="shared" si="1"/>
        <v>1795756.0975609759</v>
      </c>
      <c r="G64" s="30">
        <f t="shared" si="1"/>
        <v>35060000.000000007</v>
      </c>
      <c r="H64" s="31">
        <f t="shared" si="1"/>
        <v>70120000.000000015</v>
      </c>
    </row>
    <row r="65" spans="1:8" x14ac:dyDescent="0.2">
      <c r="A65" s="12" t="s">
        <v>77</v>
      </c>
      <c r="B65" s="4" t="s">
        <v>134</v>
      </c>
      <c r="C65" s="13" t="s">
        <v>78</v>
      </c>
      <c r="D65" s="63">
        <v>6.7751289999999997</v>
      </c>
      <c r="E65" s="63">
        <v>8.2623524390243901</v>
      </c>
      <c r="F65" s="30">
        <f t="shared" si="1"/>
        <v>347018.80243902438</v>
      </c>
      <c r="G65" s="30">
        <f t="shared" si="1"/>
        <v>6775129</v>
      </c>
      <c r="H65" s="31">
        <f t="shared" si="1"/>
        <v>13550258</v>
      </c>
    </row>
    <row r="66" spans="1:8" ht="20.100000000000001" customHeight="1" x14ac:dyDescent="0.2">
      <c r="A66" s="12" t="s">
        <v>79</v>
      </c>
      <c r="B66" s="4" t="s">
        <v>135</v>
      </c>
      <c r="C66" s="13" t="s">
        <v>80</v>
      </c>
      <c r="D66" s="63">
        <v>3.0937600000000001</v>
      </c>
      <c r="E66" s="63">
        <v>3.772878048780488</v>
      </c>
      <c r="F66" s="30">
        <f t="shared" si="1"/>
        <v>158460.87804878049</v>
      </c>
      <c r="G66" s="30">
        <f t="shared" si="1"/>
        <v>3093760</v>
      </c>
      <c r="H66" s="31">
        <f t="shared" si="1"/>
        <v>6187520</v>
      </c>
    </row>
    <row r="67" spans="1:8" ht="20.100000000000001" customHeight="1" x14ac:dyDescent="0.2">
      <c r="A67" s="12" t="s">
        <v>81</v>
      </c>
      <c r="B67" s="4" t="s">
        <v>150</v>
      </c>
      <c r="C67" s="34" t="s">
        <v>82</v>
      </c>
      <c r="D67" s="63">
        <v>29969274</v>
      </c>
      <c r="E67" s="63">
        <v>36547895.121951222</v>
      </c>
      <c r="F67" s="30">
        <f t="shared" si="1"/>
        <v>1535011595121.9514</v>
      </c>
      <c r="G67" s="30">
        <f t="shared" si="1"/>
        <v>29969274000000.004</v>
      </c>
      <c r="H67" s="31">
        <f t="shared" si="1"/>
        <v>59938548000000.008</v>
      </c>
    </row>
    <row r="68" spans="1:8" ht="20.100000000000001" customHeight="1" x14ac:dyDescent="0.2">
      <c r="A68" s="15" t="s">
        <v>112</v>
      </c>
      <c r="B68" s="5" t="s">
        <v>112</v>
      </c>
      <c r="C68" s="14" t="s">
        <v>111</v>
      </c>
      <c r="D68" s="63">
        <v>29.969273999999999</v>
      </c>
      <c r="E68" s="63">
        <v>36.547895121951221</v>
      </c>
      <c r="F68" s="30">
        <f t="shared" si="1"/>
        <v>1535011.5951219513</v>
      </c>
      <c r="G68" s="30">
        <f t="shared" si="1"/>
        <v>29969274</v>
      </c>
      <c r="H68" s="31">
        <f t="shared" si="1"/>
        <v>59938548</v>
      </c>
    </row>
    <row r="69" spans="1:8" ht="27" customHeight="1" x14ac:dyDescent="0.2">
      <c r="A69" s="12" t="s">
        <v>93</v>
      </c>
      <c r="B69" s="4" t="s">
        <v>93</v>
      </c>
      <c r="C69" s="13" t="s">
        <v>94</v>
      </c>
      <c r="D69" s="63">
        <v>3.6724999999999999</v>
      </c>
      <c r="E69" s="63">
        <v>4.4786585365853657</v>
      </c>
      <c r="F69" s="30">
        <f t="shared" si="1"/>
        <v>188103.65853658537</v>
      </c>
      <c r="G69" s="30">
        <f t="shared" si="1"/>
        <v>3672500</v>
      </c>
      <c r="H69" s="31">
        <f t="shared" si="1"/>
        <v>7345000</v>
      </c>
    </row>
    <row r="70" spans="1:8" ht="20.100000000000001" customHeight="1" x14ac:dyDescent="0.2">
      <c r="A70" s="12" t="s">
        <v>83</v>
      </c>
      <c r="B70" s="4" t="s">
        <v>136</v>
      </c>
      <c r="C70" s="13" t="s">
        <v>84</v>
      </c>
      <c r="D70" s="63">
        <v>0.78518900000000003</v>
      </c>
      <c r="E70" s="63">
        <v>0.95754756097560989</v>
      </c>
      <c r="F70" s="30">
        <f t="shared" si="1"/>
        <v>40216.997560975615</v>
      </c>
      <c r="G70" s="30">
        <f t="shared" si="1"/>
        <v>785189.00000000012</v>
      </c>
      <c r="H70" s="31">
        <f t="shared" si="1"/>
        <v>1570378.0000000002</v>
      </c>
    </row>
    <row r="71" spans="1:8" ht="20.100000000000001" customHeight="1" x14ac:dyDescent="0.2">
      <c r="A71" s="50" t="s">
        <v>191</v>
      </c>
      <c r="B71" s="35" t="s">
        <v>191</v>
      </c>
      <c r="C71" s="34" t="s">
        <v>192</v>
      </c>
      <c r="D71" s="63">
        <v>39.453299999999999</v>
      </c>
      <c r="E71" s="63">
        <v>48.113780487804881</v>
      </c>
      <c r="F71" s="30">
        <f t="shared" si="1"/>
        <v>2020778.7804878049</v>
      </c>
      <c r="G71" s="30">
        <f t="shared" si="1"/>
        <v>39453300</v>
      </c>
      <c r="H71" s="31">
        <f t="shared" si="1"/>
        <v>78906600</v>
      </c>
    </row>
    <row r="72" spans="1:8" ht="20.100000000000001" customHeight="1" x14ac:dyDescent="0.2">
      <c r="A72" s="12" t="s">
        <v>2</v>
      </c>
      <c r="B72" s="4" t="s">
        <v>137</v>
      </c>
      <c r="C72" s="13" t="s">
        <v>85</v>
      </c>
      <c r="D72" s="54">
        <v>1</v>
      </c>
      <c r="E72" s="64">
        <v>1.2195121951219512</v>
      </c>
      <c r="F72" s="30">
        <f t="shared" si="1"/>
        <v>51219.512195121948</v>
      </c>
      <c r="G72" s="30">
        <f t="shared" si="1"/>
        <v>1000000</v>
      </c>
      <c r="H72" s="31">
        <f t="shared" si="1"/>
        <v>2000000</v>
      </c>
    </row>
    <row r="73" spans="1:8" ht="24" x14ac:dyDescent="0.2">
      <c r="A73" s="12" t="s">
        <v>86</v>
      </c>
      <c r="B73" s="4" t="s">
        <v>159</v>
      </c>
      <c r="C73" s="55" t="s">
        <v>160</v>
      </c>
      <c r="D73" s="65">
        <v>9.9875000000000007</v>
      </c>
      <c r="E73" s="19">
        <v>12.179878048780489</v>
      </c>
      <c r="F73" s="30">
        <f t="shared" si="1"/>
        <v>511554.87804878055</v>
      </c>
      <c r="G73" s="30">
        <f t="shared" si="1"/>
        <v>9987500.0000000019</v>
      </c>
      <c r="H73" s="31">
        <f t="shared" si="1"/>
        <v>19975000.000000004</v>
      </c>
    </row>
    <row r="74" spans="1:8" x14ac:dyDescent="0.2">
      <c r="A74" s="12" t="s">
        <v>86</v>
      </c>
      <c r="B74" s="4" t="s">
        <v>138</v>
      </c>
      <c r="C74" s="82" t="s">
        <v>87</v>
      </c>
      <c r="D74" s="54">
        <v>2147.3000000000002</v>
      </c>
      <c r="E74" s="83">
        <v>2618.6585365853662</v>
      </c>
      <c r="F74" s="30">
        <f t="shared" ref="F74:H75" si="2">$E74*F$3</f>
        <v>109983658.53658538</v>
      </c>
      <c r="G74" s="30">
        <f t="shared" si="2"/>
        <v>2147300000.0000002</v>
      </c>
      <c r="H74" s="31">
        <f t="shared" si="2"/>
        <v>4294600000.0000005</v>
      </c>
    </row>
    <row r="75" spans="1:8" ht="20.100000000000001" customHeight="1" thickBot="1" x14ac:dyDescent="0.25">
      <c r="A75" s="78"/>
      <c r="B75" s="84" t="s">
        <v>201</v>
      </c>
      <c r="C75" s="79" t="s">
        <v>202</v>
      </c>
      <c r="D75" s="80">
        <v>24459.473000000002</v>
      </c>
      <c r="E75" s="81">
        <v>29828.625609756102</v>
      </c>
      <c r="F75" s="76">
        <f t="shared" si="2"/>
        <v>1252802275.6097562</v>
      </c>
      <c r="G75" s="76">
        <f t="shared" si="2"/>
        <v>24459473000.000004</v>
      </c>
      <c r="H75" s="77">
        <f t="shared" si="2"/>
        <v>48918946000.000008</v>
      </c>
    </row>
    <row r="76" spans="1:8" ht="20.100000000000001" customHeight="1" x14ac:dyDescent="0.2">
      <c r="A76" s="23"/>
      <c r="B76" s="23"/>
      <c r="C76" s="24"/>
      <c r="D76" s="70"/>
      <c r="E76" s="70"/>
    </row>
    <row r="77" spans="1:8" x14ac:dyDescent="0.2">
      <c r="A77" s="7"/>
      <c r="B77" s="7"/>
      <c r="C77" s="18"/>
      <c r="D77" s="18"/>
      <c r="E77" s="18"/>
    </row>
    <row r="78" spans="1:8" x14ac:dyDescent="0.2">
      <c r="A78" s="7"/>
      <c r="B78" s="7"/>
      <c r="C78" s="18"/>
      <c r="D78" s="85"/>
      <c r="E78" s="85"/>
    </row>
    <row r="79" spans="1:8" x14ac:dyDescent="0.2">
      <c r="A79" s="7"/>
      <c r="B79" s="7"/>
      <c r="C79" s="18"/>
    </row>
    <row r="80" spans="1:8" x14ac:dyDescent="0.2">
      <c r="A80" s="7"/>
      <c r="B80" s="7"/>
      <c r="C80" s="18"/>
    </row>
    <row r="81" spans="1:3" x14ac:dyDescent="0.2">
      <c r="A81" s="7"/>
      <c r="B81" s="7"/>
      <c r="C81" s="18"/>
    </row>
    <row r="82" spans="1:3" x14ac:dyDescent="0.2">
      <c r="A82" s="7"/>
      <c r="B82" s="7"/>
      <c r="C82" s="18"/>
    </row>
    <row r="83" spans="1:3" x14ac:dyDescent="0.2">
      <c r="A83" s="7"/>
      <c r="B83" s="7"/>
      <c r="C83" s="18"/>
    </row>
    <row r="84" spans="1:3" x14ac:dyDescent="0.2">
      <c r="A84" s="7"/>
      <c r="B84" s="7"/>
      <c r="C84" s="18"/>
    </row>
    <row r="85" spans="1:3" x14ac:dyDescent="0.2">
      <c r="A85" s="7"/>
      <c r="B85" s="7"/>
      <c r="C85" s="18"/>
    </row>
    <row r="86" spans="1:3" x14ac:dyDescent="0.2">
      <c r="A86" s="7"/>
      <c r="B86" s="7"/>
      <c r="C86" s="18"/>
    </row>
    <row r="87" spans="1:3" x14ac:dyDescent="0.2">
      <c r="A87" s="7"/>
      <c r="B87" s="7"/>
      <c r="C87" s="18"/>
    </row>
    <row r="88" spans="1:3" x14ac:dyDescent="0.2">
      <c r="A88" s="7"/>
      <c r="B88" s="7"/>
      <c r="C88" s="18"/>
    </row>
    <row r="89" spans="1:3" x14ac:dyDescent="0.2">
      <c r="A89" s="7"/>
      <c r="B89" s="7"/>
      <c r="C89" s="18"/>
    </row>
    <row r="90" spans="1:3" x14ac:dyDescent="0.2">
      <c r="A90" s="7"/>
      <c r="B90" s="7"/>
      <c r="C90" s="18"/>
    </row>
    <row r="91" spans="1:3" x14ac:dyDescent="0.2">
      <c r="A91" s="7"/>
      <c r="B91" s="7"/>
      <c r="C91" s="18"/>
    </row>
    <row r="92" spans="1:3" x14ac:dyDescent="0.2">
      <c r="A92" s="7"/>
      <c r="B92" s="7"/>
      <c r="C92" s="18"/>
    </row>
    <row r="93" spans="1:3" x14ac:dyDescent="0.2">
      <c r="A93" s="7"/>
      <c r="B93" s="7"/>
      <c r="C93" s="18"/>
    </row>
    <row r="94" spans="1:3" x14ac:dyDescent="0.2">
      <c r="A94" s="7"/>
      <c r="B94" s="7"/>
      <c r="C94" s="18"/>
    </row>
    <row r="95" spans="1:3" x14ac:dyDescent="0.2">
      <c r="A95" s="7"/>
      <c r="B95" s="7"/>
      <c r="C95" s="18"/>
    </row>
    <row r="96" spans="1:3" x14ac:dyDescent="0.2">
      <c r="A96" s="7"/>
      <c r="B96" s="7"/>
      <c r="C96" s="18"/>
    </row>
  </sheetData>
  <mergeCells count="9">
    <mergeCell ref="A1:C2"/>
    <mergeCell ref="A41:A42"/>
    <mergeCell ref="B41:B42"/>
    <mergeCell ref="C41:C42"/>
    <mergeCell ref="F2:H2"/>
    <mergeCell ref="H41:H42"/>
    <mergeCell ref="G41:G42"/>
    <mergeCell ref="F41:F42"/>
    <mergeCell ref="D2:E2"/>
  </mergeCells>
  <phoneticPr fontId="0" type="noConversion"/>
  <pageMargins left="0.19" right="0.17" top="0.82" bottom="0.79" header="0.27" footer="0.5"/>
  <pageSetup scale="42" fitToHeight="2" orientation="portrait" r:id="rId1"/>
  <headerFooter alignWithMargins="0">
    <oddHeader xml:space="preserve">&amp;C&amp;"Arial,Bold"&amp;14GENERAL REGISTRY
CONVERSION RATES 
</oddHeader>
    <oddFooter>&amp;C&amp;"Arial,Italic"&amp;8&amp;Z&amp;F&amp;RPage &amp;P of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view="pageLayout" zoomScaleNormal="100" workbookViewId="0">
      <selection activeCell="D3" sqref="D3"/>
    </sheetView>
  </sheetViews>
  <sheetFormatPr defaultRowHeight="12.75" x14ac:dyDescent="0.2"/>
  <cols>
    <col min="1" max="1" width="11.42578125" customWidth="1"/>
    <col min="2" max="2" width="27.5703125" customWidth="1"/>
    <col min="3" max="3" width="10" bestFit="1" customWidth="1"/>
    <col min="4" max="4" width="11.85546875" customWidth="1"/>
    <col min="5" max="5" width="20.85546875" customWidth="1"/>
  </cols>
  <sheetData>
    <row r="1" spans="1:5" ht="36.75" thickBot="1" x14ac:dyDescent="0.25">
      <c r="A1" s="40" t="s">
        <v>158</v>
      </c>
      <c r="B1" s="41" t="s">
        <v>166</v>
      </c>
      <c r="C1" s="42" t="s">
        <v>186</v>
      </c>
      <c r="D1" s="43" t="s">
        <v>163</v>
      </c>
      <c r="E1" s="42" t="s">
        <v>162</v>
      </c>
    </row>
    <row r="2" spans="1:5" ht="26.1" customHeight="1" x14ac:dyDescent="0.2">
      <c r="A2" s="36" t="s">
        <v>167</v>
      </c>
      <c r="B2" s="44" t="str">
        <f>IFERROR(INDEX('[1]CURRENT RATES'!$C$4:$C$68,MATCH(A2,'[1]CURRENT RATES'!$B$4:$B$68,0)),"")</f>
        <v>CYPRUS POUND</v>
      </c>
      <c r="C2" s="37">
        <v>50000</v>
      </c>
      <c r="D2" s="44">
        <f>IFERROR(INDEX('CURRENT RATES'!$E$4:$E$74,MATCH(A2,'CURRENT RATES'!$B$4:$B$74,0)),"")</f>
        <v>0.65460121951219508</v>
      </c>
      <c r="E2" s="45">
        <f t="shared" ref="E2:E18" si="0">IFERROR((C2/D2),"")</f>
        <v>76382.381379093218</v>
      </c>
    </row>
    <row r="3" spans="1:5" ht="26.1" customHeight="1" x14ac:dyDescent="0.2">
      <c r="A3" s="38"/>
      <c r="B3" s="44"/>
      <c r="C3" s="39"/>
      <c r="D3" s="44" t="str">
        <f>IFERROR(INDEX('CURRENT RATES'!$E$4:$E$74,MATCH(A3,'CURRENT RATES'!$B$4:$B$74,0)),"")</f>
        <v/>
      </c>
      <c r="E3" s="45" t="str">
        <f t="shared" si="0"/>
        <v/>
      </c>
    </row>
    <row r="4" spans="1:5" ht="26.1" customHeight="1" x14ac:dyDescent="0.2">
      <c r="A4" s="38"/>
      <c r="B4" s="44"/>
      <c r="C4" s="39"/>
      <c r="D4" s="44" t="str">
        <f>IFERROR(INDEX('CURRENT RATES'!$E$4:$E$74,MATCH(A4,'CURRENT RATES'!$B$4:$B$74,0)),"")</f>
        <v/>
      </c>
      <c r="E4" s="45" t="str">
        <f t="shared" si="0"/>
        <v/>
      </c>
    </row>
    <row r="5" spans="1:5" ht="26.1" customHeight="1" x14ac:dyDescent="0.2">
      <c r="A5" s="38"/>
      <c r="B5" s="44" t="str">
        <f>IFERROR(INDEX('[1]CURRENT RATES'!$C$4:$C$68,MATCH(A5,'[1]CURRENT RATES'!$B$4:$B$68,0)),"")</f>
        <v/>
      </c>
      <c r="C5" s="39"/>
      <c r="D5" s="44" t="str">
        <f>IFERROR(INDEX('CURRENT RATES'!$E$4:$E$74,MATCH(A5,'CURRENT RATES'!$B$4:$B$74,0)),"")</f>
        <v/>
      </c>
      <c r="E5" s="45" t="str">
        <f t="shared" si="0"/>
        <v/>
      </c>
    </row>
    <row r="6" spans="1:5" ht="26.1" customHeight="1" x14ac:dyDescent="0.2">
      <c r="A6" s="38"/>
      <c r="B6" s="44" t="str">
        <f>IFERROR(INDEX('[1]CURRENT RATES'!$C$4:$C$68,MATCH(A6,'[1]CURRENT RATES'!$B$4:$B$68,0)),"")</f>
        <v/>
      </c>
      <c r="C6" s="39"/>
      <c r="D6" s="44" t="str">
        <f>IFERROR(INDEX('CURRENT RATES'!$E$4:$E$74,MATCH(A6,'CURRENT RATES'!$B$4:$B$74,0)),"")</f>
        <v/>
      </c>
      <c r="E6" s="45" t="str">
        <f t="shared" si="0"/>
        <v/>
      </c>
    </row>
    <row r="7" spans="1:5" ht="26.1" customHeight="1" x14ac:dyDescent="0.2">
      <c r="A7" s="38"/>
      <c r="B7" s="44" t="str">
        <f>IFERROR(INDEX('[1]CURRENT RATES'!$C$4:$C$68,MATCH(A7,'[1]CURRENT RATES'!$B$4:$B$68,0)),"")</f>
        <v/>
      </c>
      <c r="C7" s="39"/>
      <c r="D7" s="44" t="str">
        <f>IFERROR(INDEX('CURRENT RATES'!$E$4:$E$74,MATCH(A7,'CURRENT RATES'!$B$4:$B$74,0)),"")</f>
        <v/>
      </c>
      <c r="E7" s="45" t="str">
        <f t="shared" si="0"/>
        <v/>
      </c>
    </row>
    <row r="8" spans="1:5" ht="26.1" customHeight="1" x14ac:dyDescent="0.2">
      <c r="A8" s="38"/>
      <c r="B8" s="44" t="str">
        <f>IFERROR(INDEX('[1]CURRENT RATES'!$C$4:$C$68,MATCH(A8,'[1]CURRENT RATES'!$B$4:$B$68,0)),"")</f>
        <v/>
      </c>
      <c r="C8" s="39"/>
      <c r="D8" s="44" t="str">
        <f>IFERROR(INDEX('CURRENT RATES'!$E$4:$E$74,MATCH(A8,'CURRENT RATES'!$B$4:$B$74,0)),"")</f>
        <v/>
      </c>
      <c r="E8" s="45" t="str">
        <f t="shared" si="0"/>
        <v/>
      </c>
    </row>
    <row r="9" spans="1:5" ht="26.1" customHeight="1" x14ac:dyDescent="0.2">
      <c r="A9" s="38"/>
      <c r="B9" s="44" t="str">
        <f>IFERROR(INDEX('[1]CURRENT RATES'!$C$4:$C$68,MATCH(A9,'[1]CURRENT RATES'!$B$4:$B$68,0)),"")</f>
        <v/>
      </c>
      <c r="C9" s="39"/>
      <c r="D9" s="44" t="str">
        <f>IFERROR(INDEX('CURRENT RATES'!$E$4:$E$74,MATCH(A9,'CURRENT RATES'!$B$4:$B$74,0)),"")</f>
        <v/>
      </c>
      <c r="E9" s="45" t="str">
        <f t="shared" si="0"/>
        <v/>
      </c>
    </row>
    <row r="10" spans="1:5" ht="26.1" customHeight="1" x14ac:dyDescent="0.2">
      <c r="A10" s="38"/>
      <c r="B10" s="44" t="str">
        <f>IFERROR(INDEX('[1]CURRENT RATES'!$C$4:$C$68,MATCH(A10,'[1]CURRENT RATES'!$B$4:$B$68,0)),"")</f>
        <v/>
      </c>
      <c r="C10" s="39"/>
      <c r="D10" s="44" t="str">
        <f>IFERROR(INDEX('CURRENT RATES'!$E$4:$E$74,MATCH(A10,'CURRENT RATES'!$B$4:$B$74,0)),"")</f>
        <v/>
      </c>
      <c r="E10" s="45" t="str">
        <f t="shared" si="0"/>
        <v/>
      </c>
    </row>
    <row r="11" spans="1:5" ht="26.1" customHeight="1" x14ac:dyDescent="0.2">
      <c r="A11" s="38"/>
      <c r="B11" s="44" t="str">
        <f>IFERROR(INDEX('[1]CURRENT RATES'!$C$4:$C$68,MATCH(A11,'[1]CURRENT RATES'!$B$4:$B$68,0)),"")</f>
        <v/>
      </c>
      <c r="C11" s="39"/>
      <c r="D11" s="44" t="str">
        <f>IFERROR(INDEX('CURRENT RATES'!$E$4:$E$74,MATCH(A11,'CURRENT RATES'!$B$4:$B$74,0)),"")</f>
        <v/>
      </c>
      <c r="E11" s="45" t="str">
        <f t="shared" si="0"/>
        <v/>
      </c>
    </row>
    <row r="12" spans="1:5" ht="26.1" customHeight="1" x14ac:dyDescent="0.2">
      <c r="A12" s="38"/>
      <c r="B12" s="44" t="str">
        <f>IFERROR(INDEX('[1]CURRENT RATES'!$C$4:$C$68,MATCH(A12,'[1]CURRENT RATES'!$B$4:$B$68,0)),"")</f>
        <v/>
      </c>
      <c r="C12" s="39"/>
      <c r="D12" s="44" t="str">
        <f>IFERROR(INDEX('CURRENT RATES'!$E$4:$E$74,MATCH(A12,'CURRENT RATES'!$B$4:$B$74,0)),"")</f>
        <v/>
      </c>
      <c r="E12" s="45" t="str">
        <f t="shared" si="0"/>
        <v/>
      </c>
    </row>
    <row r="13" spans="1:5" ht="26.1" customHeight="1" x14ac:dyDescent="0.2">
      <c r="A13" s="38"/>
      <c r="B13" s="44" t="str">
        <f>IFERROR(INDEX('[1]CURRENT RATES'!$C$4:$C$68,MATCH(A13,'[1]CURRENT RATES'!$B$4:$B$68,0)),"")</f>
        <v/>
      </c>
      <c r="C13" s="39"/>
      <c r="D13" s="44" t="str">
        <f>IFERROR(INDEX('CURRENT RATES'!$E$4:$E$74,MATCH(A13,'CURRENT RATES'!$B$4:$B$74,0)),"")</f>
        <v/>
      </c>
      <c r="E13" s="45" t="str">
        <f t="shared" si="0"/>
        <v/>
      </c>
    </row>
    <row r="14" spans="1:5" ht="26.1" customHeight="1" x14ac:dyDescent="0.2">
      <c r="A14" s="38"/>
      <c r="B14" s="44" t="str">
        <f>IFERROR(INDEX('[1]CURRENT RATES'!$C$4:$C$68,MATCH(A14,'[1]CURRENT RATES'!$B$4:$B$68,0)),"")</f>
        <v/>
      </c>
      <c r="C14" s="39"/>
      <c r="D14" s="44" t="str">
        <f>IFERROR(INDEX('CURRENT RATES'!$E$4:$E$74,MATCH(A14,'CURRENT RATES'!$B$4:$B$74,0)),"")</f>
        <v/>
      </c>
      <c r="E14" s="45" t="str">
        <f t="shared" si="0"/>
        <v/>
      </c>
    </row>
    <row r="15" spans="1:5" ht="26.1" customHeight="1" x14ac:dyDescent="0.2">
      <c r="A15" s="38"/>
      <c r="B15" s="44" t="str">
        <f>IFERROR(INDEX('[1]CURRENT RATES'!$C$4:$C$68,MATCH(A15,'[1]CURRENT RATES'!$B$4:$B$68,0)),"")</f>
        <v/>
      </c>
      <c r="C15" s="39"/>
      <c r="D15" s="44" t="str">
        <f>IFERROR(INDEX('CURRENT RATES'!$E$4:$E$74,MATCH(A15,'CURRENT RATES'!$B$4:$B$74,0)),"")</f>
        <v/>
      </c>
      <c r="E15" s="45" t="str">
        <f t="shared" si="0"/>
        <v/>
      </c>
    </row>
    <row r="16" spans="1:5" ht="26.1" customHeight="1" x14ac:dyDescent="0.2">
      <c r="A16" s="38"/>
      <c r="B16" s="44" t="str">
        <f>IFERROR(INDEX('[1]CURRENT RATES'!$C$4:$C$68,MATCH(A16,'[1]CURRENT RATES'!$B$4:$B$68,0)),"")</f>
        <v/>
      </c>
      <c r="C16" s="39"/>
      <c r="D16" s="44" t="str">
        <f>IFERROR(INDEX('CURRENT RATES'!$E$4:$E$74,MATCH(A16,'CURRENT RATES'!$B$4:$B$74,0)),"")</f>
        <v/>
      </c>
      <c r="E16" s="45" t="str">
        <f t="shared" si="0"/>
        <v/>
      </c>
    </row>
    <row r="17" spans="1:5" ht="26.1" customHeight="1" x14ac:dyDescent="0.2">
      <c r="A17" s="38"/>
      <c r="B17" s="44" t="str">
        <f>IFERROR(INDEX('[1]CURRENT RATES'!$C$4:$C$68,MATCH(A17,'[1]CURRENT RATES'!$B$4:$B$68,0)),"")</f>
        <v/>
      </c>
      <c r="C17" s="39"/>
      <c r="D17" s="44" t="str">
        <f>IFERROR(INDEX('CURRENT RATES'!$E$4:$E$74,MATCH(A17,'CURRENT RATES'!$B$4:$B$74,0)),"")</f>
        <v/>
      </c>
      <c r="E17" s="45" t="str">
        <f t="shared" si="0"/>
        <v/>
      </c>
    </row>
    <row r="18" spans="1:5" ht="26.1" customHeight="1" x14ac:dyDescent="0.2">
      <c r="A18" s="38"/>
      <c r="B18" s="44" t="str">
        <f>IFERROR(INDEX('[1]CURRENT RATES'!$C$4:$C$68,MATCH(A18,'[1]CURRENT RATES'!$B$4:$B$68,0)),"")</f>
        <v/>
      </c>
      <c r="C18" s="39"/>
      <c r="D18" s="44" t="str">
        <f>IFERROR(INDEX('CURRENT RATES'!$E$4:$E$74,MATCH(A18,'CURRENT RATES'!$B$4:$B$74,0)),"")</f>
        <v/>
      </c>
      <c r="E18" s="45" t="str">
        <f t="shared" si="0"/>
        <v/>
      </c>
    </row>
    <row r="19" spans="1:5" x14ac:dyDescent="0.2">
      <c r="A19" s="48" t="s">
        <v>164</v>
      </c>
      <c r="B19" s="49"/>
      <c r="C19" s="49"/>
      <c r="D19" s="46"/>
      <c r="E19" s="47">
        <f>SUM(E2:E18)</f>
        <v>76382.381379093218</v>
      </c>
    </row>
  </sheetData>
  <sheetProtection password="F5F2" sheet="1" objects="1" scenarios="1"/>
  <pageMargins left="0.7" right="0.7" top="1.2916666666666667" bottom="0.75" header="0.3" footer="0.3"/>
  <pageSetup orientation="portrait" r:id="rId1"/>
  <headerFooter>
    <oddHeader>&amp;C&amp;"Arial,Bold"&amp;12&amp;KC00000GENERAL REGISTRY
FOREIGN CURRENCY CALCULATOR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CURRENT RATES</vt:lpstr>
      <vt:lpstr>Calculator</vt:lpstr>
      <vt:lpstr>'CURRENT RATES'!Print_Titles</vt:lpstr>
    </vt:vector>
  </TitlesOfParts>
  <Company>Cayman Islands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grace_cr</dc:creator>
  <cp:lastModifiedBy>Brown, Lannie</cp:lastModifiedBy>
  <cp:lastPrinted>2017-12-13T20:45:35Z</cp:lastPrinted>
  <dcterms:created xsi:type="dcterms:W3CDTF">2005-01-10T22:08:39Z</dcterms:created>
  <dcterms:modified xsi:type="dcterms:W3CDTF">2024-01-10T16:18:03Z</dcterms:modified>
</cp:coreProperties>
</file>